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Training\Marketing\Blog\Excel Formula Fundamentals\"/>
    </mc:Choice>
  </mc:AlternateContent>
  <bookViews>
    <workbookView xWindow="0" yWindow="0" windowWidth="19155" windowHeight="7575"/>
  </bookViews>
  <sheets>
    <sheet name="TOC" sheetId="6" r:id="rId1"/>
    <sheet name="COUNTIF" sheetId="1" r:id="rId2"/>
    <sheet name="SUMIFS" sheetId="2" r:id="rId3"/>
    <sheet name="Named Ranges" sheetId="3" r:id="rId4"/>
    <sheet name="Excel Tables" sheetId="4" r:id="rId5"/>
    <sheet name="COLUMNS &amp; ROWS" sheetId="5" r:id="rId6"/>
  </sheets>
  <definedNames>
    <definedName name="Dept">'Named Ranges'!$A$2:$A$64</definedName>
    <definedName name="Salary">'Named Ranges'!$D$2:$D$64</definedName>
    <definedName name="Year">'Named Ranges'!$C$2:$C$64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5" l="1"/>
  <c r="D3" i="5"/>
  <c r="C3" i="5"/>
  <c r="B9" i="5"/>
  <c r="B10" i="5"/>
  <c r="B11" i="5"/>
  <c r="B8" i="5"/>
  <c r="I6" i="4" l="1"/>
  <c r="H6" i="4"/>
  <c r="G6" i="4"/>
  <c r="I5" i="4"/>
  <c r="H5" i="4"/>
  <c r="G5" i="4"/>
  <c r="I4" i="4"/>
  <c r="H4" i="4"/>
  <c r="G4" i="4"/>
  <c r="I3" i="4"/>
  <c r="H3" i="4"/>
  <c r="G3" i="4"/>
  <c r="I2" i="4"/>
  <c r="H2" i="4"/>
  <c r="G2" i="4"/>
  <c r="H2" i="3"/>
  <c r="I2" i="3"/>
  <c r="H3" i="3"/>
  <c r="I3" i="3"/>
  <c r="H4" i="3"/>
  <c r="I4" i="3"/>
  <c r="H5" i="3"/>
  <c r="I5" i="3"/>
  <c r="H6" i="3"/>
  <c r="I6" i="3"/>
  <c r="G3" i="3"/>
  <c r="G4" i="3"/>
  <c r="G5" i="3"/>
  <c r="G6" i="3"/>
  <c r="G2" i="3"/>
  <c r="H2" i="2"/>
  <c r="I2" i="2"/>
  <c r="H3" i="2"/>
  <c r="I3" i="2"/>
  <c r="H4" i="2"/>
  <c r="I4" i="2"/>
  <c r="H5" i="2"/>
  <c r="I5" i="2"/>
  <c r="H6" i="2"/>
  <c r="I6" i="2"/>
  <c r="G3" i="2"/>
  <c r="G4" i="2"/>
  <c r="G5" i="2"/>
  <c r="G6" i="2"/>
  <c r="G2" i="2"/>
  <c r="F6" i="1"/>
  <c r="F5" i="1"/>
  <c r="F4" i="1"/>
  <c r="F3" i="1"/>
  <c r="F2" i="1"/>
  <c r="F7" i="1" s="1"/>
</calcChain>
</file>

<file path=xl/sharedStrings.xml><?xml version="1.0" encoding="utf-8"?>
<sst xmlns="http://schemas.openxmlformats.org/spreadsheetml/2006/main" count="280" uniqueCount="40">
  <si>
    <t>Dept.</t>
  </si>
  <si>
    <t>Employee ID</t>
  </si>
  <si>
    <t>Admin</t>
  </si>
  <si>
    <t>Finance</t>
  </si>
  <si>
    <t>HR</t>
  </si>
  <si>
    <t>Sales</t>
  </si>
  <si>
    <t>IT</t>
  </si>
  <si>
    <t>Efficient Formula</t>
  </si>
  <si>
    <t>Emp. Count</t>
  </si>
  <si>
    <t>Inefficient Formula in Column F</t>
  </si>
  <si>
    <t>=COUNTIF($A$2:$A$22,E2)</t>
  </si>
  <si>
    <t>=COUNTIF($A$2:$A$22,E3)</t>
  </si>
  <si>
    <t>=COUNTIF($A$2:$A$22,E4)</t>
  </si>
  <si>
    <t>=COUNTIF($A$2:$A$22,E5)</t>
  </si>
  <si>
    <t>=COUNTIF($A$2:$A$22,E6)</t>
  </si>
  <si>
    <t>Salary</t>
  </si>
  <si>
    <t>Year</t>
  </si>
  <si>
    <t>Result</t>
  </si>
  <si>
    <t>Formula in row 3</t>
  </si>
  <si>
    <t>Formula in column B</t>
  </si>
  <si>
    <t>ROWS Function</t>
  </si>
  <si>
    <t>COLUMNS Function</t>
  </si>
  <si>
    <t>Writing Formulas Efficiently</t>
  </si>
  <si>
    <t>Named Ranges</t>
  </si>
  <si>
    <t>Excel Tables</t>
  </si>
  <si>
    <t>COLUMNS &amp; ROWS Functions</t>
  </si>
  <si>
    <t>SUMIFS Formulas</t>
  </si>
  <si>
    <t>COUNTIF Formulas</t>
  </si>
  <si>
    <t>=COUNTIF($A$2:$A$22,"Admin")</t>
  </si>
  <si>
    <t>=COUNTIF($A$2:$A$22,"Finance")</t>
  </si>
  <si>
    <t>=COUNTIF($A$2:$A$22,"HR")</t>
  </si>
  <si>
    <t>=COUNTIF($A$2:$A$22,"IT")</t>
  </si>
  <si>
    <t>=COUNTIF($A$2:$A$22,"Sales")</t>
  </si>
  <si>
    <t>=COLUMNS($B$1:B1)</t>
  </si>
  <si>
    <t>=COLUMNS($B$1:C1)</t>
  </si>
  <si>
    <t>=COLUMNS($B$1:D1)</t>
  </si>
  <si>
    <t>=ROWS($A$1:A1)</t>
  </si>
  <si>
    <t>=ROWS($A$1:A2)</t>
  </si>
  <si>
    <t>=ROWS($A$1:A3)</t>
  </si>
  <si>
    <t>=ROWS($A$1:A4)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</si>
</sst>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E&quot;00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165" fontId="0" fillId="0" borderId="0" xfId="0" applyNumberForma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">
    <dxf>
      <numFmt numFmtId="165" formatCode="&quot;$&quot;#,##0"/>
    </dxf>
    <dxf>
      <numFmt numFmtId="164" formatCode="&quot;E&quot;0000"/>
    </dxf>
    <dxf>
      <border outline="0">
        <bottom style="thin">
          <color indexed="64"/>
        </bottom>
      </border>
    </dxf>
    <dxf>
      <alignment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OUNTIF!A1"/><Relationship Id="rId7" Type="http://schemas.openxmlformats.org/officeDocument/2006/relationships/hyperlink" Target="#'COLUMNS &amp; ROWS'!A1"/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?p=16900" TargetMode="External"/><Relationship Id="rId6" Type="http://schemas.openxmlformats.org/officeDocument/2006/relationships/hyperlink" Target="#'Excel Tables'!A1"/><Relationship Id="rId5" Type="http://schemas.openxmlformats.org/officeDocument/2006/relationships/hyperlink" Target="#'Named Ranges'!A1"/><Relationship Id="rId4" Type="http://schemas.openxmlformats.org/officeDocument/2006/relationships/hyperlink" Target="#SUMIF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TOC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TOC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TOC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TOC!A1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TOC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47625</xdr:rowOff>
    </xdr:from>
    <xdr:to>
      <xdr:col>5</xdr:col>
      <xdr:colOff>1953931</xdr:colOff>
      <xdr:row>0</xdr:row>
      <xdr:rowOff>581241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2</xdr:row>
      <xdr:rowOff>57150</xdr:rowOff>
    </xdr:from>
    <xdr:to>
      <xdr:col>1</xdr:col>
      <xdr:colOff>1419225</xdr:colOff>
      <xdr:row>2</xdr:row>
      <xdr:rowOff>428625</xdr:rowOff>
    </xdr:to>
    <xdr:sp macro="" textlink="">
      <xdr:nvSpPr>
        <xdr:cNvPr id="3" name="Rounded Rectangle 2">
          <a:hlinkClick xmlns:r="http://schemas.openxmlformats.org/officeDocument/2006/relationships" r:id="rId3"/>
        </xdr:cNvPr>
        <xdr:cNvSpPr/>
      </xdr:nvSpPr>
      <xdr:spPr>
        <a:xfrm>
          <a:off x="2286000" y="866775"/>
          <a:ext cx="1304925" cy="3714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sheet</a:t>
          </a:r>
        </a:p>
      </xdr:txBody>
    </xdr:sp>
    <xdr:clientData/>
  </xdr:twoCellAnchor>
  <xdr:twoCellAnchor>
    <xdr:from>
      <xdr:col>1</xdr:col>
      <xdr:colOff>114300</xdr:colOff>
      <xdr:row>3</xdr:row>
      <xdr:rowOff>66675</xdr:rowOff>
    </xdr:from>
    <xdr:to>
      <xdr:col>1</xdr:col>
      <xdr:colOff>1419225</xdr:colOff>
      <xdr:row>3</xdr:row>
      <xdr:rowOff>438150</xdr:rowOff>
    </xdr:to>
    <xdr:sp macro="" textlink="">
      <xdr:nvSpPr>
        <xdr:cNvPr id="4" name="Rounded Rectangle 3">
          <a:hlinkClick xmlns:r="http://schemas.openxmlformats.org/officeDocument/2006/relationships" r:id="rId4"/>
        </xdr:cNvPr>
        <xdr:cNvSpPr/>
      </xdr:nvSpPr>
      <xdr:spPr>
        <a:xfrm>
          <a:off x="2286000" y="1371600"/>
          <a:ext cx="1304925" cy="3714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sheet</a:t>
          </a:r>
        </a:p>
      </xdr:txBody>
    </xdr:sp>
    <xdr:clientData/>
  </xdr:twoCellAnchor>
  <xdr:twoCellAnchor>
    <xdr:from>
      <xdr:col>1</xdr:col>
      <xdr:colOff>114300</xdr:colOff>
      <xdr:row>4</xdr:row>
      <xdr:rowOff>76200</xdr:rowOff>
    </xdr:from>
    <xdr:to>
      <xdr:col>1</xdr:col>
      <xdr:colOff>1419225</xdr:colOff>
      <xdr:row>4</xdr:row>
      <xdr:rowOff>447675</xdr:rowOff>
    </xdr:to>
    <xdr:sp macro="" textlink="">
      <xdr:nvSpPr>
        <xdr:cNvPr id="5" name="Rounded Rectangle 4">
          <a:hlinkClick xmlns:r="http://schemas.openxmlformats.org/officeDocument/2006/relationships" r:id="rId5"/>
        </xdr:cNvPr>
        <xdr:cNvSpPr/>
      </xdr:nvSpPr>
      <xdr:spPr>
        <a:xfrm>
          <a:off x="2286000" y="1876425"/>
          <a:ext cx="1304925" cy="3714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sheet</a:t>
          </a:r>
        </a:p>
      </xdr:txBody>
    </xdr:sp>
    <xdr:clientData/>
  </xdr:twoCellAnchor>
  <xdr:twoCellAnchor>
    <xdr:from>
      <xdr:col>1</xdr:col>
      <xdr:colOff>114300</xdr:colOff>
      <xdr:row>5</xdr:row>
      <xdr:rowOff>85725</xdr:rowOff>
    </xdr:from>
    <xdr:to>
      <xdr:col>1</xdr:col>
      <xdr:colOff>1419225</xdr:colOff>
      <xdr:row>5</xdr:row>
      <xdr:rowOff>457200</xdr:rowOff>
    </xdr:to>
    <xdr:sp macro="" textlink="">
      <xdr:nvSpPr>
        <xdr:cNvPr id="6" name="Rounded Rectangle 5">
          <a:hlinkClick xmlns:r="http://schemas.openxmlformats.org/officeDocument/2006/relationships" r:id="rId6"/>
        </xdr:cNvPr>
        <xdr:cNvSpPr/>
      </xdr:nvSpPr>
      <xdr:spPr>
        <a:xfrm>
          <a:off x="2286000" y="2381250"/>
          <a:ext cx="1304925" cy="3714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sheet</a:t>
          </a:r>
        </a:p>
      </xdr:txBody>
    </xdr:sp>
    <xdr:clientData/>
  </xdr:twoCellAnchor>
  <xdr:twoCellAnchor>
    <xdr:from>
      <xdr:col>1</xdr:col>
      <xdr:colOff>114300</xdr:colOff>
      <xdr:row>6</xdr:row>
      <xdr:rowOff>95250</xdr:rowOff>
    </xdr:from>
    <xdr:to>
      <xdr:col>1</xdr:col>
      <xdr:colOff>1419225</xdr:colOff>
      <xdr:row>6</xdr:row>
      <xdr:rowOff>466725</xdr:rowOff>
    </xdr:to>
    <xdr:sp macro="" textlink="">
      <xdr:nvSpPr>
        <xdr:cNvPr id="7" name="Rounded Rectangle 6">
          <a:hlinkClick xmlns:r="http://schemas.openxmlformats.org/officeDocument/2006/relationships" r:id="rId7"/>
        </xdr:cNvPr>
        <xdr:cNvSpPr/>
      </xdr:nvSpPr>
      <xdr:spPr>
        <a:xfrm>
          <a:off x="2286000" y="2886075"/>
          <a:ext cx="1304925" cy="3714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sheet</a:t>
          </a:r>
        </a:p>
      </xdr:txBody>
    </xdr:sp>
    <xdr:clientData/>
  </xdr:twoCellAnchor>
  <xdr:twoCellAnchor>
    <xdr:from>
      <xdr:col>2</xdr:col>
      <xdr:colOff>47625</xdr:colOff>
      <xdr:row>2</xdr:row>
      <xdr:rowOff>57150</xdr:rowOff>
    </xdr:from>
    <xdr:to>
      <xdr:col>4</xdr:col>
      <xdr:colOff>133350</xdr:colOff>
      <xdr:row>6</xdr:row>
      <xdr:rowOff>476250</xdr:rowOff>
    </xdr:to>
    <xdr:sp macro="" textlink="">
      <xdr:nvSpPr>
        <xdr:cNvPr id="8" name="Rounded Rectangle 7">
          <a:hlinkClick xmlns:r="http://schemas.openxmlformats.org/officeDocument/2006/relationships" r:id="rId1"/>
        </xdr:cNvPr>
        <xdr:cNvSpPr/>
      </xdr:nvSpPr>
      <xdr:spPr>
        <a:xfrm>
          <a:off x="3743325" y="866775"/>
          <a:ext cx="1304925" cy="24003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tutorial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95250</xdr:rowOff>
    </xdr:from>
    <xdr:to>
      <xdr:col>11</xdr:col>
      <xdr:colOff>85725</xdr:colOff>
      <xdr:row>1</xdr:row>
      <xdr:rowOff>85725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7296150" y="95250"/>
          <a:ext cx="1304925" cy="3714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TOC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9</xdr:row>
      <xdr:rowOff>85725</xdr:rowOff>
    </xdr:from>
    <xdr:to>
      <xdr:col>17</xdr:col>
      <xdr:colOff>85725</xdr:colOff>
      <xdr:row>26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990725"/>
          <a:ext cx="5695950" cy="320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600075</xdr:colOff>
      <xdr:row>15</xdr:row>
      <xdr:rowOff>180975</xdr:rowOff>
    </xdr:from>
    <xdr:to>
      <xdr:col>13</xdr:col>
      <xdr:colOff>600075</xdr:colOff>
      <xdr:row>19</xdr:row>
      <xdr:rowOff>0</xdr:rowOff>
    </xdr:to>
    <xdr:cxnSp macro="">
      <xdr:nvCxnSpPr>
        <xdr:cNvPr id="4" name="Straight Arrow Connector 3"/>
        <xdr:cNvCxnSpPr/>
      </xdr:nvCxnSpPr>
      <xdr:spPr>
        <a:xfrm>
          <a:off x="8105775" y="3228975"/>
          <a:ext cx="0" cy="5810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371475</xdr:colOff>
      <xdr:row>15</xdr:row>
      <xdr:rowOff>9525</xdr:rowOff>
    </xdr:from>
    <xdr:to>
      <xdr:col>16</xdr:col>
      <xdr:colOff>57150</xdr:colOff>
      <xdr:row>15</xdr:row>
      <xdr:rowOff>9525</xdr:rowOff>
    </xdr:to>
    <xdr:cxnSp macro="">
      <xdr:nvCxnSpPr>
        <xdr:cNvPr id="5" name="Straight Arrow Connector 4"/>
        <xdr:cNvCxnSpPr/>
      </xdr:nvCxnSpPr>
      <xdr:spPr>
        <a:xfrm>
          <a:off x="8486775" y="3057525"/>
          <a:ext cx="90487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323850</xdr:colOff>
      <xdr:row>15</xdr:row>
      <xdr:rowOff>133350</xdr:rowOff>
    </xdr:from>
    <xdr:to>
      <xdr:col>15</xdr:col>
      <xdr:colOff>533400</xdr:colOff>
      <xdr:row>18</xdr:row>
      <xdr:rowOff>161925</xdr:rowOff>
    </xdr:to>
    <xdr:cxnSp macro="">
      <xdr:nvCxnSpPr>
        <xdr:cNvPr id="10" name="Straight Arrow Connector 9"/>
        <xdr:cNvCxnSpPr/>
      </xdr:nvCxnSpPr>
      <xdr:spPr>
        <a:xfrm>
          <a:off x="8439150" y="3181350"/>
          <a:ext cx="819150" cy="60007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0</xdr:row>
      <xdr:rowOff>180975</xdr:rowOff>
    </xdr:from>
    <xdr:to>
      <xdr:col>12</xdr:col>
      <xdr:colOff>314325</xdr:colOff>
      <xdr:row>1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5905500" y="180975"/>
          <a:ext cx="1304925" cy="3714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TOC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0</xdr:row>
      <xdr:rowOff>142875</xdr:rowOff>
    </xdr:from>
    <xdr:to>
      <xdr:col>11</xdr:col>
      <xdr:colOff>466725</xdr:colOff>
      <xdr:row>1</xdr:row>
      <xdr:rowOff>133350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5448300" y="142875"/>
          <a:ext cx="1304925" cy="3714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TOC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14</xdr:row>
      <xdr:rowOff>95250</xdr:rowOff>
    </xdr:from>
    <xdr:to>
      <xdr:col>14</xdr:col>
      <xdr:colOff>571500</xdr:colOff>
      <xdr:row>25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2952750"/>
          <a:ext cx="4791075" cy="207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209550</xdr:colOff>
      <xdr:row>20</xdr:row>
      <xdr:rowOff>76200</xdr:rowOff>
    </xdr:from>
    <xdr:to>
      <xdr:col>11</xdr:col>
      <xdr:colOff>504825</xdr:colOff>
      <xdr:row>23</xdr:row>
      <xdr:rowOff>171450</xdr:rowOff>
    </xdr:to>
    <xdr:sp macro="" textlink="">
      <xdr:nvSpPr>
        <xdr:cNvPr id="4" name="Rectangle 3"/>
        <xdr:cNvSpPr/>
      </xdr:nvSpPr>
      <xdr:spPr>
        <a:xfrm>
          <a:off x="3876675" y="4076700"/>
          <a:ext cx="2733675" cy="666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As you start</a:t>
          </a:r>
          <a:r>
            <a:rPr lang="en-AU" sz="1100" baseline="0"/>
            <a:t> to enter the structured reference in the formula a list of possible matches appears for you to choose from.</a:t>
          </a:r>
          <a:endParaRPr lang="en-AU" sz="1100"/>
        </a:p>
      </xdr:txBody>
    </xdr:sp>
    <xdr:clientData/>
  </xdr:twoCellAnchor>
  <xdr:twoCellAnchor>
    <xdr:from>
      <xdr:col>11</xdr:col>
      <xdr:colOff>514350</xdr:colOff>
      <xdr:row>19</xdr:row>
      <xdr:rowOff>95250</xdr:rowOff>
    </xdr:from>
    <xdr:to>
      <xdr:col>12</xdr:col>
      <xdr:colOff>485775</xdr:colOff>
      <xdr:row>21</xdr:row>
      <xdr:rowOff>28575</xdr:rowOff>
    </xdr:to>
    <xdr:cxnSp macro="">
      <xdr:nvCxnSpPr>
        <xdr:cNvPr id="6" name="Straight Arrow Connector 5"/>
        <xdr:cNvCxnSpPr/>
      </xdr:nvCxnSpPr>
      <xdr:spPr>
        <a:xfrm flipV="1">
          <a:off x="6619875" y="3905250"/>
          <a:ext cx="581025" cy="3143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0</xdr:row>
      <xdr:rowOff>152400</xdr:rowOff>
    </xdr:from>
    <xdr:to>
      <xdr:col>11</xdr:col>
      <xdr:colOff>485775</xdr:colOff>
      <xdr:row>1</xdr:row>
      <xdr:rowOff>142875</xdr:rowOff>
    </xdr:to>
    <xdr:sp macro="" textlink="">
      <xdr:nvSpPr>
        <xdr:cNvPr id="5" name="Rounded Rectangle 4">
          <a:hlinkClick xmlns:r="http://schemas.openxmlformats.org/officeDocument/2006/relationships" r:id="rId2"/>
        </xdr:cNvPr>
        <xdr:cNvSpPr/>
      </xdr:nvSpPr>
      <xdr:spPr>
        <a:xfrm>
          <a:off x="5286375" y="152400"/>
          <a:ext cx="1304925" cy="3714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TOC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0</xdr:row>
      <xdr:rowOff>171450</xdr:rowOff>
    </xdr:from>
    <xdr:to>
      <xdr:col>6</xdr:col>
      <xdr:colOff>304800</xdr:colOff>
      <xdr:row>2</xdr:row>
      <xdr:rowOff>161925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5457825" y="171450"/>
          <a:ext cx="1304925" cy="3714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go to TOC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D64" totalsRowShown="0" headerRowDxfId="3" headerRowBorderDxfId="2">
  <autoFilter ref="A1:D64"/>
  <tableColumns count="4">
    <tableColumn id="1" name="Dept."/>
    <tableColumn id="2" name="Employee ID" dataDxfId="1"/>
    <tableColumn id="3" name="Year"/>
    <tableColumn id="4" name="Salar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tabSelected="1" workbookViewId="0">
      <selection activeCell="A2" sqref="A2"/>
    </sheetView>
  </sheetViews>
  <sheetFormatPr defaultRowHeight="15" x14ac:dyDescent="0.25"/>
  <cols>
    <col min="1" max="1" width="27.5703125" customWidth="1"/>
    <col min="2" max="2" width="22.85546875" customWidth="1"/>
    <col min="6" max="6" width="30" customWidth="1"/>
  </cols>
  <sheetData>
    <row r="1" spans="1:6" ht="48.75" customHeight="1" x14ac:dyDescent="0.4">
      <c r="A1" s="17" t="s">
        <v>22</v>
      </c>
      <c r="B1" s="18"/>
      <c r="C1" s="18"/>
      <c r="D1" s="18"/>
      <c r="E1" s="18"/>
      <c r="F1" s="18"/>
    </row>
    <row r="3" spans="1:6" s="16" customFormat="1" ht="39" customHeight="1" x14ac:dyDescent="0.25">
      <c r="A3" s="19" t="s">
        <v>27</v>
      </c>
    </row>
    <row r="4" spans="1:6" s="16" customFormat="1" ht="39" customHeight="1" x14ac:dyDescent="0.25">
      <c r="A4" s="19" t="s">
        <v>26</v>
      </c>
    </row>
    <row r="5" spans="1:6" s="16" customFormat="1" ht="39" customHeight="1" x14ac:dyDescent="0.25">
      <c r="A5" s="19" t="s">
        <v>23</v>
      </c>
    </row>
    <row r="6" spans="1:6" s="16" customFormat="1" ht="39" customHeight="1" x14ac:dyDescent="0.25">
      <c r="A6" s="19" t="s">
        <v>24</v>
      </c>
    </row>
    <row r="7" spans="1:6" s="16" customFormat="1" ht="39" customHeight="1" x14ac:dyDescent="0.25">
      <c r="A7" s="19" t="s">
        <v>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G2" sqref="G2:G6"/>
    </sheetView>
  </sheetViews>
  <sheetFormatPr defaultRowHeight="15" x14ac:dyDescent="0.25"/>
  <cols>
    <col min="2" max="2" width="10.140625" customWidth="1"/>
    <col min="3" max="4" width="2.85546875" customWidth="1"/>
    <col min="6" max="6" width="7.7109375" customWidth="1"/>
    <col min="7" max="7" width="31.28515625" bestFit="1" customWidth="1"/>
    <col min="8" max="8" width="27.140625" customWidth="1"/>
  </cols>
  <sheetData>
    <row r="1" spans="1:8" s="5" customFormat="1" ht="30" x14ac:dyDescent="0.25">
      <c r="A1" s="4" t="s">
        <v>0</v>
      </c>
      <c r="B1" s="7" t="s">
        <v>1</v>
      </c>
      <c r="E1" s="4" t="s">
        <v>0</v>
      </c>
      <c r="F1" s="6" t="s">
        <v>8</v>
      </c>
      <c r="G1" s="6" t="s">
        <v>9</v>
      </c>
      <c r="H1" s="4" t="s">
        <v>7</v>
      </c>
    </row>
    <row r="2" spans="1:8" x14ac:dyDescent="0.25">
      <c r="A2" t="s">
        <v>2</v>
      </c>
      <c r="B2" s="3">
        <v>356</v>
      </c>
      <c r="E2" t="s">
        <v>2</v>
      </c>
      <c r="F2">
        <f>COUNTIF($A$2:$A$22,"Admin")</f>
        <v>6</v>
      </c>
      <c r="G2" t="s">
        <v>28</v>
      </c>
      <c r="H2" t="s">
        <v>10</v>
      </c>
    </row>
    <row r="3" spans="1:8" x14ac:dyDescent="0.25">
      <c r="A3" t="s">
        <v>3</v>
      </c>
      <c r="B3" s="3">
        <v>357</v>
      </c>
      <c r="E3" t="s">
        <v>3</v>
      </c>
      <c r="F3">
        <f>COUNTIF($A$2:$A$22,"Finance")</f>
        <v>4</v>
      </c>
      <c r="G3" t="s">
        <v>29</v>
      </c>
      <c r="H3" t="s">
        <v>11</v>
      </c>
    </row>
    <row r="4" spans="1:8" x14ac:dyDescent="0.25">
      <c r="A4" t="s">
        <v>2</v>
      </c>
      <c r="B4" s="3">
        <v>358</v>
      </c>
      <c r="E4" t="s">
        <v>4</v>
      </c>
      <c r="F4">
        <f>COUNTIF($A$2:$A$22,"HR")</f>
        <v>3</v>
      </c>
      <c r="G4" t="s">
        <v>30</v>
      </c>
      <c r="H4" t="s">
        <v>12</v>
      </c>
    </row>
    <row r="5" spans="1:8" x14ac:dyDescent="0.25">
      <c r="A5" t="s">
        <v>4</v>
      </c>
      <c r="B5" s="3">
        <v>359</v>
      </c>
      <c r="E5" t="s">
        <v>6</v>
      </c>
      <c r="F5">
        <f>COUNTIF($A$2:$A$22,"IT")</f>
        <v>3</v>
      </c>
      <c r="G5" t="s">
        <v>31</v>
      </c>
      <c r="H5" t="s">
        <v>13</v>
      </c>
    </row>
    <row r="6" spans="1:8" x14ac:dyDescent="0.25">
      <c r="A6" t="s">
        <v>3</v>
      </c>
      <c r="B6" s="3">
        <v>360</v>
      </c>
      <c r="E6" t="s">
        <v>5</v>
      </c>
      <c r="F6" s="1">
        <f>COUNTIF($A$2:$A$22,"Sales")</f>
        <v>5</v>
      </c>
      <c r="G6" t="s">
        <v>32</v>
      </c>
      <c r="H6" t="s">
        <v>14</v>
      </c>
    </row>
    <row r="7" spans="1:8" x14ac:dyDescent="0.25">
      <c r="A7" t="s">
        <v>5</v>
      </c>
      <c r="B7" s="3">
        <v>361</v>
      </c>
      <c r="F7">
        <f>SUM(F2:F6)</f>
        <v>21</v>
      </c>
    </row>
    <row r="8" spans="1:8" x14ac:dyDescent="0.25">
      <c r="A8" t="s">
        <v>6</v>
      </c>
      <c r="B8" s="3">
        <v>362</v>
      </c>
    </row>
    <row r="9" spans="1:8" x14ac:dyDescent="0.25">
      <c r="A9" t="s">
        <v>2</v>
      </c>
      <c r="B9" s="3">
        <v>363</v>
      </c>
    </row>
    <row r="10" spans="1:8" x14ac:dyDescent="0.25">
      <c r="A10" t="s">
        <v>2</v>
      </c>
      <c r="B10" s="3">
        <v>364</v>
      </c>
    </row>
    <row r="11" spans="1:8" x14ac:dyDescent="0.25">
      <c r="A11" t="s">
        <v>5</v>
      </c>
      <c r="B11" s="3">
        <v>365</v>
      </c>
    </row>
    <row r="12" spans="1:8" x14ac:dyDescent="0.25">
      <c r="A12" t="s">
        <v>5</v>
      </c>
      <c r="B12" s="3">
        <v>366</v>
      </c>
    </row>
    <row r="13" spans="1:8" x14ac:dyDescent="0.25">
      <c r="A13" t="s">
        <v>5</v>
      </c>
      <c r="B13" s="3">
        <v>367</v>
      </c>
    </row>
    <row r="14" spans="1:8" x14ac:dyDescent="0.25">
      <c r="A14" t="s">
        <v>2</v>
      </c>
      <c r="B14" s="3">
        <v>368</v>
      </c>
    </row>
    <row r="15" spans="1:8" x14ac:dyDescent="0.25">
      <c r="A15" t="s">
        <v>3</v>
      </c>
      <c r="B15" s="3">
        <v>369</v>
      </c>
    </row>
    <row r="16" spans="1:8" x14ac:dyDescent="0.25">
      <c r="A16" t="s">
        <v>6</v>
      </c>
      <c r="B16" s="3">
        <v>370</v>
      </c>
    </row>
    <row r="17" spans="1:2" x14ac:dyDescent="0.25">
      <c r="A17" t="s">
        <v>4</v>
      </c>
      <c r="B17" s="3">
        <v>371</v>
      </c>
    </row>
    <row r="18" spans="1:2" x14ac:dyDescent="0.25">
      <c r="A18" t="s">
        <v>6</v>
      </c>
      <c r="B18" s="3">
        <v>372</v>
      </c>
    </row>
    <row r="19" spans="1:2" x14ac:dyDescent="0.25">
      <c r="A19" t="s">
        <v>3</v>
      </c>
      <c r="B19" s="3">
        <v>373</v>
      </c>
    </row>
    <row r="20" spans="1:2" x14ac:dyDescent="0.25">
      <c r="A20" t="s">
        <v>4</v>
      </c>
      <c r="B20" s="3">
        <v>374</v>
      </c>
    </row>
    <row r="21" spans="1:2" x14ac:dyDescent="0.25">
      <c r="A21" t="s">
        <v>2</v>
      </c>
      <c r="B21" s="3">
        <v>375</v>
      </c>
    </row>
    <row r="22" spans="1:2" x14ac:dyDescent="0.25">
      <c r="A22" t="s">
        <v>5</v>
      </c>
      <c r="B22" s="3">
        <v>376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/>
  </sheetViews>
  <sheetFormatPr defaultRowHeight="15" x14ac:dyDescent="0.25"/>
  <cols>
    <col min="2" max="3" width="10" customWidth="1"/>
    <col min="4" max="4" width="7.5703125" bestFit="1" customWidth="1"/>
    <col min="5" max="5" width="2.7109375" customWidth="1"/>
  </cols>
  <sheetData>
    <row r="1" spans="1:9" ht="30" x14ac:dyDescent="0.25">
      <c r="A1" s="4" t="s">
        <v>0</v>
      </c>
      <c r="B1" s="7" t="s">
        <v>1</v>
      </c>
      <c r="C1" s="7" t="s">
        <v>16</v>
      </c>
      <c r="D1" s="8" t="s">
        <v>15</v>
      </c>
      <c r="F1" s="2" t="s">
        <v>0</v>
      </c>
      <c r="G1" s="2">
        <v>2012</v>
      </c>
      <c r="H1" s="2">
        <v>2013</v>
      </c>
      <c r="I1" s="2">
        <v>2014</v>
      </c>
    </row>
    <row r="2" spans="1:9" x14ac:dyDescent="0.25">
      <c r="A2" t="s">
        <v>2</v>
      </c>
      <c r="B2" s="3">
        <v>356</v>
      </c>
      <c r="C2">
        <v>2012</v>
      </c>
      <c r="D2" s="9">
        <v>78213</v>
      </c>
      <c r="F2" t="s">
        <v>2</v>
      </c>
      <c r="G2" s="9">
        <f>SUMIFS($D$2:$D$64,$A$2:$A$64,$F2,$C$2:$C$64,G$1)</f>
        <v>473104</v>
      </c>
      <c r="H2" s="9">
        <f t="shared" ref="H2:I2" si="0">SUMIFS($D$2:$D$64,$A$2:$A$64,$F2,$C$2:$C$64,H$1)</f>
        <v>399379</v>
      </c>
      <c r="I2" s="9">
        <f t="shared" si="0"/>
        <v>391225</v>
      </c>
    </row>
    <row r="3" spans="1:9" x14ac:dyDescent="0.25">
      <c r="A3" t="s">
        <v>3</v>
      </c>
      <c r="B3" s="3">
        <v>357</v>
      </c>
      <c r="C3">
        <v>2012</v>
      </c>
      <c r="D3" s="9">
        <v>79652</v>
      </c>
      <c r="F3" t="s">
        <v>3</v>
      </c>
      <c r="G3" s="9">
        <f t="shared" ref="G3:I6" si="1">SUMIFS($D$2:$D$64,$A$2:$A$64,$F3,$C$2:$C$64,G$1)</f>
        <v>305422</v>
      </c>
      <c r="H3" s="9">
        <f t="shared" si="1"/>
        <v>272387</v>
      </c>
      <c r="I3" s="9">
        <f t="shared" si="1"/>
        <v>263459</v>
      </c>
    </row>
    <row r="4" spans="1:9" x14ac:dyDescent="0.25">
      <c r="A4" t="s">
        <v>2</v>
      </c>
      <c r="B4" s="3">
        <v>358</v>
      </c>
      <c r="C4">
        <v>2012</v>
      </c>
      <c r="D4" s="9">
        <v>80970</v>
      </c>
      <c r="F4" t="s">
        <v>4</v>
      </c>
      <c r="G4" s="9">
        <f t="shared" si="1"/>
        <v>187212</v>
      </c>
      <c r="H4" s="9">
        <f t="shared" si="1"/>
        <v>212102</v>
      </c>
      <c r="I4" s="9">
        <f t="shared" si="1"/>
        <v>203303</v>
      </c>
    </row>
    <row r="5" spans="1:9" x14ac:dyDescent="0.25">
      <c r="A5" t="s">
        <v>4</v>
      </c>
      <c r="B5" s="3">
        <v>359</v>
      </c>
      <c r="C5">
        <v>2012</v>
      </c>
      <c r="D5" s="9">
        <v>63662</v>
      </c>
      <c r="F5" t="s">
        <v>6</v>
      </c>
      <c r="G5" s="9">
        <f t="shared" si="1"/>
        <v>201937</v>
      </c>
      <c r="H5" s="9">
        <f t="shared" si="1"/>
        <v>200128</v>
      </c>
      <c r="I5" s="9">
        <f t="shared" si="1"/>
        <v>239538</v>
      </c>
    </row>
    <row r="6" spans="1:9" x14ac:dyDescent="0.25">
      <c r="A6" t="s">
        <v>3</v>
      </c>
      <c r="B6" s="3">
        <v>360</v>
      </c>
      <c r="C6">
        <v>2012</v>
      </c>
      <c r="D6" s="9">
        <v>63147</v>
      </c>
      <c r="F6" t="s">
        <v>5</v>
      </c>
      <c r="G6" s="9">
        <f t="shared" si="1"/>
        <v>323056</v>
      </c>
      <c r="H6" s="9">
        <f t="shared" si="1"/>
        <v>352932</v>
      </c>
      <c r="I6" s="9">
        <f t="shared" si="1"/>
        <v>362944</v>
      </c>
    </row>
    <row r="7" spans="1:9" x14ac:dyDescent="0.25">
      <c r="A7" t="s">
        <v>5</v>
      </c>
      <c r="B7" s="3">
        <v>361</v>
      </c>
      <c r="C7">
        <v>2012</v>
      </c>
      <c r="D7" s="9">
        <v>52799</v>
      </c>
    </row>
    <row r="8" spans="1:9" x14ac:dyDescent="0.25">
      <c r="A8" t="s">
        <v>6</v>
      </c>
      <c r="B8" s="3">
        <v>362</v>
      </c>
      <c r="C8">
        <v>2012</v>
      </c>
      <c r="D8" s="9">
        <v>54055</v>
      </c>
    </row>
    <row r="9" spans="1:9" x14ac:dyDescent="0.25">
      <c r="A9" t="s">
        <v>2</v>
      </c>
      <c r="B9" s="3">
        <v>363</v>
      </c>
      <c r="C9">
        <v>2012</v>
      </c>
      <c r="D9" s="9">
        <v>69528</v>
      </c>
    </row>
    <row r="10" spans="1:9" x14ac:dyDescent="0.25">
      <c r="A10" t="s">
        <v>2</v>
      </c>
      <c r="B10" s="3">
        <v>364</v>
      </c>
      <c r="C10">
        <v>2012</v>
      </c>
      <c r="D10" s="9">
        <v>89473</v>
      </c>
    </row>
    <row r="11" spans="1:9" x14ac:dyDescent="0.25">
      <c r="A11" t="s">
        <v>5</v>
      </c>
      <c r="B11" s="3">
        <v>365</v>
      </c>
      <c r="C11">
        <v>2012</v>
      </c>
      <c r="D11" s="9">
        <v>69540</v>
      </c>
    </row>
    <row r="12" spans="1:9" x14ac:dyDescent="0.25">
      <c r="A12" t="s">
        <v>5</v>
      </c>
      <c r="B12" s="3">
        <v>366</v>
      </c>
      <c r="C12">
        <v>2012</v>
      </c>
      <c r="D12" s="9">
        <v>58805</v>
      </c>
    </row>
    <row r="13" spans="1:9" x14ac:dyDescent="0.25">
      <c r="A13" t="s">
        <v>5</v>
      </c>
      <c r="B13" s="3">
        <v>367</v>
      </c>
      <c r="C13">
        <v>2012</v>
      </c>
      <c r="D13" s="9">
        <v>60843</v>
      </c>
    </row>
    <row r="14" spans="1:9" x14ac:dyDescent="0.25">
      <c r="A14" t="s">
        <v>2</v>
      </c>
      <c r="B14" s="3">
        <v>368</v>
      </c>
      <c r="C14">
        <v>2012</v>
      </c>
      <c r="D14" s="9">
        <v>74808</v>
      </c>
    </row>
    <row r="15" spans="1:9" x14ac:dyDescent="0.25">
      <c r="A15" t="s">
        <v>3</v>
      </c>
      <c r="B15" s="3">
        <v>369</v>
      </c>
      <c r="C15">
        <v>2012</v>
      </c>
      <c r="D15" s="9">
        <v>87999</v>
      </c>
    </row>
    <row r="16" spans="1:9" x14ac:dyDescent="0.25">
      <c r="A16" t="s">
        <v>6</v>
      </c>
      <c r="B16" s="3">
        <v>370</v>
      </c>
      <c r="C16">
        <v>2012</v>
      </c>
      <c r="D16" s="9">
        <v>61272</v>
      </c>
    </row>
    <row r="17" spans="1:4" x14ac:dyDescent="0.25">
      <c r="A17" t="s">
        <v>4</v>
      </c>
      <c r="B17" s="3">
        <v>371</v>
      </c>
      <c r="C17">
        <v>2012</v>
      </c>
      <c r="D17" s="9">
        <v>72032</v>
      </c>
    </row>
    <row r="18" spans="1:4" x14ac:dyDescent="0.25">
      <c r="A18" t="s">
        <v>6</v>
      </c>
      <c r="B18" s="3">
        <v>372</v>
      </c>
      <c r="C18">
        <v>2012</v>
      </c>
      <c r="D18" s="9">
        <v>86610</v>
      </c>
    </row>
    <row r="19" spans="1:4" x14ac:dyDescent="0.25">
      <c r="A19" t="s">
        <v>3</v>
      </c>
      <c r="B19" s="3">
        <v>373</v>
      </c>
      <c r="C19">
        <v>2012</v>
      </c>
      <c r="D19" s="9">
        <v>74624</v>
      </c>
    </row>
    <row r="20" spans="1:4" x14ac:dyDescent="0.25">
      <c r="A20" t="s">
        <v>4</v>
      </c>
      <c r="B20" s="3">
        <v>374</v>
      </c>
      <c r="C20">
        <v>2012</v>
      </c>
      <c r="D20" s="9">
        <v>51518</v>
      </c>
    </row>
    <row r="21" spans="1:4" x14ac:dyDescent="0.25">
      <c r="A21" t="s">
        <v>2</v>
      </c>
      <c r="B21" s="3">
        <v>375</v>
      </c>
      <c r="C21">
        <v>2012</v>
      </c>
      <c r="D21" s="9">
        <v>80112</v>
      </c>
    </row>
    <row r="22" spans="1:4" x14ac:dyDescent="0.25">
      <c r="A22" t="s">
        <v>5</v>
      </c>
      <c r="B22" s="3">
        <v>376</v>
      </c>
      <c r="C22">
        <v>2012</v>
      </c>
      <c r="D22" s="9">
        <v>81069</v>
      </c>
    </row>
    <row r="23" spans="1:4" x14ac:dyDescent="0.25">
      <c r="A23" t="s">
        <v>2</v>
      </c>
      <c r="B23" s="3">
        <v>356</v>
      </c>
      <c r="C23">
        <v>2013</v>
      </c>
      <c r="D23" s="9">
        <v>66067</v>
      </c>
    </row>
    <row r="24" spans="1:4" x14ac:dyDescent="0.25">
      <c r="A24" t="s">
        <v>3</v>
      </c>
      <c r="B24" s="3">
        <v>357</v>
      </c>
      <c r="C24">
        <v>2013</v>
      </c>
      <c r="D24" s="9">
        <v>70014</v>
      </c>
    </row>
    <row r="25" spans="1:4" x14ac:dyDescent="0.25">
      <c r="A25" t="s">
        <v>2</v>
      </c>
      <c r="B25" s="3">
        <v>358</v>
      </c>
      <c r="C25">
        <v>2013</v>
      </c>
      <c r="D25" s="9">
        <v>51866</v>
      </c>
    </row>
    <row r="26" spans="1:4" x14ac:dyDescent="0.25">
      <c r="A26" t="s">
        <v>4</v>
      </c>
      <c r="B26" s="3">
        <v>359</v>
      </c>
      <c r="C26">
        <v>2013</v>
      </c>
      <c r="D26" s="9">
        <v>85256</v>
      </c>
    </row>
    <row r="27" spans="1:4" x14ac:dyDescent="0.25">
      <c r="A27" t="s">
        <v>3</v>
      </c>
      <c r="B27" s="3">
        <v>360</v>
      </c>
      <c r="C27">
        <v>2013</v>
      </c>
      <c r="D27" s="9">
        <v>55561</v>
      </c>
    </row>
    <row r="28" spans="1:4" x14ac:dyDescent="0.25">
      <c r="A28" t="s">
        <v>5</v>
      </c>
      <c r="B28" s="3">
        <v>361</v>
      </c>
      <c r="C28">
        <v>2013</v>
      </c>
      <c r="D28" s="9">
        <v>71535</v>
      </c>
    </row>
    <row r="29" spans="1:4" x14ac:dyDescent="0.25">
      <c r="A29" t="s">
        <v>6</v>
      </c>
      <c r="B29" s="3">
        <v>362</v>
      </c>
      <c r="C29">
        <v>2013</v>
      </c>
      <c r="D29" s="9">
        <v>57391</v>
      </c>
    </row>
    <row r="30" spans="1:4" x14ac:dyDescent="0.25">
      <c r="A30" t="s">
        <v>2</v>
      </c>
      <c r="B30" s="3">
        <v>363</v>
      </c>
      <c r="C30">
        <v>2013</v>
      </c>
      <c r="D30" s="9">
        <v>65927</v>
      </c>
    </row>
    <row r="31" spans="1:4" x14ac:dyDescent="0.25">
      <c r="A31" t="s">
        <v>2</v>
      </c>
      <c r="B31" s="3">
        <v>364</v>
      </c>
      <c r="C31">
        <v>2013</v>
      </c>
      <c r="D31" s="9">
        <v>50218</v>
      </c>
    </row>
    <row r="32" spans="1:4" x14ac:dyDescent="0.25">
      <c r="A32" t="s">
        <v>5</v>
      </c>
      <c r="B32" s="3">
        <v>365</v>
      </c>
      <c r="C32">
        <v>2013</v>
      </c>
      <c r="D32" s="9">
        <v>66161</v>
      </c>
    </row>
    <row r="33" spans="1:4" x14ac:dyDescent="0.25">
      <c r="A33" t="s">
        <v>5</v>
      </c>
      <c r="B33" s="3">
        <v>366</v>
      </c>
      <c r="C33">
        <v>2013</v>
      </c>
      <c r="D33" s="9">
        <v>74976</v>
      </c>
    </row>
    <row r="34" spans="1:4" x14ac:dyDescent="0.25">
      <c r="A34" t="s">
        <v>5</v>
      </c>
      <c r="B34" s="3">
        <v>367</v>
      </c>
      <c r="C34">
        <v>2013</v>
      </c>
      <c r="D34" s="9">
        <v>79329</v>
      </c>
    </row>
    <row r="35" spans="1:4" x14ac:dyDescent="0.25">
      <c r="A35" t="s">
        <v>2</v>
      </c>
      <c r="B35" s="3">
        <v>368</v>
      </c>
      <c r="C35">
        <v>2013</v>
      </c>
      <c r="D35" s="9">
        <v>77671</v>
      </c>
    </row>
    <row r="36" spans="1:4" x14ac:dyDescent="0.25">
      <c r="A36" t="s">
        <v>3</v>
      </c>
      <c r="B36" s="3">
        <v>369</v>
      </c>
      <c r="C36">
        <v>2013</v>
      </c>
      <c r="D36" s="9">
        <v>79272</v>
      </c>
    </row>
    <row r="37" spans="1:4" x14ac:dyDescent="0.25">
      <c r="A37" t="s">
        <v>6</v>
      </c>
      <c r="B37" s="3">
        <v>370</v>
      </c>
      <c r="C37">
        <v>2013</v>
      </c>
      <c r="D37" s="9">
        <v>78146</v>
      </c>
    </row>
    <row r="38" spans="1:4" x14ac:dyDescent="0.25">
      <c r="A38" t="s">
        <v>4</v>
      </c>
      <c r="B38" s="3">
        <v>371</v>
      </c>
      <c r="C38">
        <v>2013</v>
      </c>
      <c r="D38" s="9">
        <v>64399</v>
      </c>
    </row>
    <row r="39" spans="1:4" x14ac:dyDescent="0.25">
      <c r="A39" t="s">
        <v>6</v>
      </c>
      <c r="B39" s="3">
        <v>372</v>
      </c>
      <c r="C39">
        <v>2013</v>
      </c>
      <c r="D39" s="9">
        <v>64591</v>
      </c>
    </row>
    <row r="40" spans="1:4" x14ac:dyDescent="0.25">
      <c r="A40" t="s">
        <v>3</v>
      </c>
      <c r="B40" s="3">
        <v>373</v>
      </c>
      <c r="C40">
        <v>2013</v>
      </c>
      <c r="D40" s="9">
        <v>67540</v>
      </c>
    </row>
    <row r="41" spans="1:4" x14ac:dyDescent="0.25">
      <c r="A41" t="s">
        <v>4</v>
      </c>
      <c r="B41" s="3">
        <v>374</v>
      </c>
      <c r="C41">
        <v>2013</v>
      </c>
      <c r="D41" s="9">
        <v>62447</v>
      </c>
    </row>
    <row r="42" spans="1:4" x14ac:dyDescent="0.25">
      <c r="A42" t="s">
        <v>2</v>
      </c>
      <c r="B42" s="3">
        <v>375</v>
      </c>
      <c r="C42">
        <v>2013</v>
      </c>
      <c r="D42" s="9">
        <v>87630</v>
      </c>
    </row>
    <row r="43" spans="1:4" x14ac:dyDescent="0.25">
      <c r="A43" t="s">
        <v>5</v>
      </c>
      <c r="B43" s="3">
        <v>376</v>
      </c>
      <c r="C43">
        <v>2013</v>
      </c>
      <c r="D43" s="9">
        <v>60931</v>
      </c>
    </row>
    <row r="44" spans="1:4" x14ac:dyDescent="0.25">
      <c r="A44" t="s">
        <v>2</v>
      </c>
      <c r="B44" s="3">
        <v>356</v>
      </c>
      <c r="C44">
        <v>2014</v>
      </c>
      <c r="D44" s="9">
        <v>77146</v>
      </c>
    </row>
    <row r="45" spans="1:4" x14ac:dyDescent="0.25">
      <c r="A45" t="s">
        <v>3</v>
      </c>
      <c r="B45" s="3">
        <v>357</v>
      </c>
      <c r="C45">
        <v>2014</v>
      </c>
      <c r="D45" s="9">
        <v>55140</v>
      </c>
    </row>
    <row r="46" spans="1:4" x14ac:dyDescent="0.25">
      <c r="A46" t="s">
        <v>2</v>
      </c>
      <c r="B46" s="3">
        <v>358</v>
      </c>
      <c r="C46">
        <v>2014</v>
      </c>
      <c r="D46" s="9">
        <v>67150</v>
      </c>
    </row>
    <row r="47" spans="1:4" x14ac:dyDescent="0.25">
      <c r="A47" t="s">
        <v>4</v>
      </c>
      <c r="B47" s="3">
        <v>359</v>
      </c>
      <c r="C47">
        <v>2014</v>
      </c>
      <c r="D47" s="9">
        <v>54542</v>
      </c>
    </row>
    <row r="48" spans="1:4" x14ac:dyDescent="0.25">
      <c r="A48" t="s">
        <v>3</v>
      </c>
      <c r="B48" s="3">
        <v>360</v>
      </c>
      <c r="C48">
        <v>2014</v>
      </c>
      <c r="D48" s="9">
        <v>54961</v>
      </c>
    </row>
    <row r="49" spans="1:4" x14ac:dyDescent="0.25">
      <c r="A49" t="s">
        <v>5</v>
      </c>
      <c r="B49" s="3">
        <v>361</v>
      </c>
      <c r="C49">
        <v>2014</v>
      </c>
      <c r="D49" s="9">
        <v>78350</v>
      </c>
    </row>
    <row r="50" spans="1:4" x14ac:dyDescent="0.25">
      <c r="A50" t="s">
        <v>6</v>
      </c>
      <c r="B50" s="3">
        <v>362</v>
      </c>
      <c r="C50">
        <v>2014</v>
      </c>
      <c r="D50" s="9">
        <v>79816</v>
      </c>
    </row>
    <row r="51" spans="1:4" x14ac:dyDescent="0.25">
      <c r="A51" t="s">
        <v>2</v>
      </c>
      <c r="B51" s="3">
        <v>363</v>
      </c>
      <c r="C51">
        <v>2014</v>
      </c>
      <c r="D51" s="9">
        <v>52901</v>
      </c>
    </row>
    <row r="52" spans="1:4" x14ac:dyDescent="0.25">
      <c r="A52" t="s">
        <v>2</v>
      </c>
      <c r="B52" s="3">
        <v>364</v>
      </c>
      <c r="C52">
        <v>2014</v>
      </c>
      <c r="D52" s="9">
        <v>56028</v>
      </c>
    </row>
    <row r="53" spans="1:4" x14ac:dyDescent="0.25">
      <c r="A53" t="s">
        <v>5</v>
      </c>
      <c r="B53" s="3">
        <v>365</v>
      </c>
      <c r="C53">
        <v>2014</v>
      </c>
      <c r="D53" s="9">
        <v>65732</v>
      </c>
    </row>
    <row r="54" spans="1:4" x14ac:dyDescent="0.25">
      <c r="A54" t="s">
        <v>5</v>
      </c>
      <c r="B54" s="3">
        <v>366</v>
      </c>
      <c r="C54">
        <v>2014</v>
      </c>
      <c r="D54" s="9">
        <v>87488</v>
      </c>
    </row>
    <row r="55" spans="1:4" x14ac:dyDescent="0.25">
      <c r="A55" t="s">
        <v>5</v>
      </c>
      <c r="B55" s="3">
        <v>367</v>
      </c>
      <c r="C55">
        <v>2014</v>
      </c>
      <c r="D55" s="9">
        <v>65385</v>
      </c>
    </row>
    <row r="56" spans="1:4" x14ac:dyDescent="0.25">
      <c r="A56" t="s">
        <v>2</v>
      </c>
      <c r="B56" s="3">
        <v>368</v>
      </c>
      <c r="C56">
        <v>2014</v>
      </c>
      <c r="D56" s="9">
        <v>53023</v>
      </c>
    </row>
    <row r="57" spans="1:4" x14ac:dyDescent="0.25">
      <c r="A57" t="s">
        <v>3</v>
      </c>
      <c r="B57" s="3">
        <v>369</v>
      </c>
      <c r="C57">
        <v>2014</v>
      </c>
      <c r="D57" s="9">
        <v>73350</v>
      </c>
    </row>
    <row r="58" spans="1:4" x14ac:dyDescent="0.25">
      <c r="A58" t="s">
        <v>6</v>
      </c>
      <c r="B58" s="3">
        <v>370</v>
      </c>
      <c r="C58">
        <v>2014</v>
      </c>
      <c r="D58" s="9">
        <v>86520</v>
      </c>
    </row>
    <row r="59" spans="1:4" x14ac:dyDescent="0.25">
      <c r="A59" t="s">
        <v>4</v>
      </c>
      <c r="B59" s="3">
        <v>371</v>
      </c>
      <c r="C59">
        <v>2014</v>
      </c>
      <c r="D59" s="9">
        <v>79209</v>
      </c>
    </row>
    <row r="60" spans="1:4" x14ac:dyDescent="0.25">
      <c r="A60" t="s">
        <v>6</v>
      </c>
      <c r="B60" s="3">
        <v>372</v>
      </c>
      <c r="C60">
        <v>2014</v>
      </c>
      <c r="D60" s="9">
        <v>73202</v>
      </c>
    </row>
    <row r="61" spans="1:4" x14ac:dyDescent="0.25">
      <c r="A61" t="s">
        <v>3</v>
      </c>
      <c r="B61" s="3">
        <v>373</v>
      </c>
      <c r="C61">
        <v>2014</v>
      </c>
      <c r="D61" s="9">
        <v>80008</v>
      </c>
    </row>
    <row r="62" spans="1:4" x14ac:dyDescent="0.25">
      <c r="A62" t="s">
        <v>4</v>
      </c>
      <c r="B62" s="3">
        <v>374</v>
      </c>
      <c r="C62">
        <v>2014</v>
      </c>
      <c r="D62" s="9">
        <v>69552</v>
      </c>
    </row>
    <row r="63" spans="1:4" x14ac:dyDescent="0.25">
      <c r="A63" t="s">
        <v>2</v>
      </c>
      <c r="B63" s="3">
        <v>375</v>
      </c>
      <c r="C63">
        <v>2014</v>
      </c>
      <c r="D63" s="9">
        <v>84977</v>
      </c>
    </row>
    <row r="64" spans="1:4" x14ac:dyDescent="0.25">
      <c r="A64" t="s">
        <v>5</v>
      </c>
      <c r="B64" s="3">
        <v>376</v>
      </c>
      <c r="C64">
        <v>2014</v>
      </c>
      <c r="D64" s="9">
        <v>65989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/>
  </sheetViews>
  <sheetFormatPr defaultRowHeight="15" x14ac:dyDescent="0.25"/>
  <cols>
    <col min="2" max="3" width="10" customWidth="1"/>
    <col min="4" max="4" width="7.5703125" bestFit="1" customWidth="1"/>
    <col min="5" max="5" width="2.7109375" customWidth="1"/>
  </cols>
  <sheetData>
    <row r="1" spans="1:9" ht="30" x14ac:dyDescent="0.25">
      <c r="A1" s="4" t="s">
        <v>0</v>
      </c>
      <c r="B1" s="7" t="s">
        <v>1</v>
      </c>
      <c r="C1" s="7" t="s">
        <v>16</v>
      </c>
      <c r="D1" s="8" t="s">
        <v>15</v>
      </c>
      <c r="F1" s="2" t="s">
        <v>0</v>
      </c>
      <c r="G1" s="2">
        <v>2012</v>
      </c>
      <c r="H1" s="2">
        <v>2013</v>
      </c>
      <c r="I1" s="2">
        <v>2014</v>
      </c>
    </row>
    <row r="2" spans="1:9" x14ac:dyDescent="0.25">
      <c r="A2" t="s">
        <v>2</v>
      </c>
      <c r="B2" s="3">
        <v>356</v>
      </c>
      <c r="C2">
        <v>2012</v>
      </c>
      <c r="D2" s="9">
        <v>78213</v>
      </c>
      <c r="F2" t="s">
        <v>2</v>
      </c>
      <c r="G2" s="9">
        <f t="shared" ref="G2:I6" si="0">SUMIFS(Salary,Dept,$F2,Year,G$1)</f>
        <v>473104</v>
      </c>
      <c r="H2" s="9">
        <f t="shared" si="0"/>
        <v>399379</v>
      </c>
      <c r="I2" s="9">
        <f t="shared" si="0"/>
        <v>391225</v>
      </c>
    </row>
    <row r="3" spans="1:9" x14ac:dyDescent="0.25">
      <c r="A3" t="s">
        <v>3</v>
      </c>
      <c r="B3" s="3">
        <v>357</v>
      </c>
      <c r="C3">
        <v>2012</v>
      </c>
      <c r="D3" s="9">
        <v>79652</v>
      </c>
      <c r="F3" t="s">
        <v>3</v>
      </c>
      <c r="G3" s="9">
        <f t="shared" si="0"/>
        <v>305422</v>
      </c>
      <c r="H3" s="9">
        <f t="shared" si="0"/>
        <v>272387</v>
      </c>
      <c r="I3" s="9">
        <f t="shared" si="0"/>
        <v>263459</v>
      </c>
    </row>
    <row r="4" spans="1:9" x14ac:dyDescent="0.25">
      <c r="A4" t="s">
        <v>2</v>
      </c>
      <c r="B4" s="3">
        <v>358</v>
      </c>
      <c r="C4">
        <v>2012</v>
      </c>
      <c r="D4" s="9">
        <v>80970</v>
      </c>
      <c r="F4" t="s">
        <v>4</v>
      </c>
      <c r="G4" s="9">
        <f t="shared" si="0"/>
        <v>187212</v>
      </c>
      <c r="H4" s="9">
        <f t="shared" si="0"/>
        <v>212102</v>
      </c>
      <c r="I4" s="9">
        <f t="shared" si="0"/>
        <v>203303</v>
      </c>
    </row>
    <row r="5" spans="1:9" x14ac:dyDescent="0.25">
      <c r="A5" t="s">
        <v>4</v>
      </c>
      <c r="B5" s="3">
        <v>359</v>
      </c>
      <c r="C5">
        <v>2012</v>
      </c>
      <c r="D5" s="9">
        <v>63662</v>
      </c>
      <c r="F5" t="s">
        <v>6</v>
      </c>
      <c r="G5" s="9">
        <f t="shared" si="0"/>
        <v>201937</v>
      </c>
      <c r="H5" s="9">
        <f t="shared" si="0"/>
        <v>200128</v>
      </c>
      <c r="I5" s="9">
        <f t="shared" si="0"/>
        <v>239538</v>
      </c>
    </row>
    <row r="6" spans="1:9" x14ac:dyDescent="0.25">
      <c r="A6" t="s">
        <v>3</v>
      </c>
      <c r="B6" s="3">
        <v>360</v>
      </c>
      <c r="C6">
        <v>2012</v>
      </c>
      <c r="D6" s="9">
        <v>63147</v>
      </c>
      <c r="F6" t="s">
        <v>5</v>
      </c>
      <c r="G6" s="9">
        <f t="shared" si="0"/>
        <v>323056</v>
      </c>
      <c r="H6" s="9">
        <f t="shared" si="0"/>
        <v>352932</v>
      </c>
      <c r="I6" s="9">
        <f t="shared" si="0"/>
        <v>362944</v>
      </c>
    </row>
    <row r="7" spans="1:9" x14ac:dyDescent="0.25">
      <c r="A7" t="s">
        <v>5</v>
      </c>
      <c r="B7" s="3">
        <v>361</v>
      </c>
      <c r="C7">
        <v>2012</v>
      </c>
      <c r="D7" s="9">
        <v>52799</v>
      </c>
    </row>
    <row r="8" spans="1:9" x14ac:dyDescent="0.25">
      <c r="A8" t="s">
        <v>6</v>
      </c>
      <c r="B8" s="3">
        <v>362</v>
      </c>
      <c r="C8">
        <v>2012</v>
      </c>
      <c r="D8" s="9">
        <v>54055</v>
      </c>
    </row>
    <row r="9" spans="1:9" x14ac:dyDescent="0.25">
      <c r="A9" t="s">
        <v>2</v>
      </c>
      <c r="B9" s="3">
        <v>363</v>
      </c>
      <c r="C9">
        <v>2012</v>
      </c>
      <c r="D9" s="9">
        <v>69528</v>
      </c>
    </row>
    <row r="10" spans="1:9" x14ac:dyDescent="0.25">
      <c r="A10" t="s">
        <v>2</v>
      </c>
      <c r="B10" s="3">
        <v>364</v>
      </c>
      <c r="C10">
        <v>2012</v>
      </c>
      <c r="D10" s="9">
        <v>89473</v>
      </c>
    </row>
    <row r="11" spans="1:9" x14ac:dyDescent="0.25">
      <c r="A11" t="s">
        <v>5</v>
      </c>
      <c r="B11" s="3">
        <v>365</v>
      </c>
      <c r="C11">
        <v>2012</v>
      </c>
      <c r="D11" s="9">
        <v>69540</v>
      </c>
    </row>
    <row r="12" spans="1:9" x14ac:dyDescent="0.25">
      <c r="A12" t="s">
        <v>5</v>
      </c>
      <c r="B12" s="3">
        <v>366</v>
      </c>
      <c r="C12">
        <v>2012</v>
      </c>
      <c r="D12" s="9">
        <v>58805</v>
      </c>
    </row>
    <row r="13" spans="1:9" x14ac:dyDescent="0.25">
      <c r="A13" t="s">
        <v>5</v>
      </c>
      <c r="B13" s="3">
        <v>367</v>
      </c>
      <c r="C13">
        <v>2012</v>
      </c>
      <c r="D13" s="9">
        <v>60843</v>
      </c>
    </row>
    <row r="14" spans="1:9" x14ac:dyDescent="0.25">
      <c r="A14" t="s">
        <v>2</v>
      </c>
      <c r="B14" s="3">
        <v>368</v>
      </c>
      <c r="C14">
        <v>2012</v>
      </c>
      <c r="D14" s="9">
        <v>74808</v>
      </c>
    </row>
    <row r="15" spans="1:9" x14ac:dyDescent="0.25">
      <c r="A15" t="s">
        <v>3</v>
      </c>
      <c r="B15" s="3">
        <v>369</v>
      </c>
      <c r="C15">
        <v>2012</v>
      </c>
      <c r="D15" s="9">
        <v>87999</v>
      </c>
    </row>
    <row r="16" spans="1:9" x14ac:dyDescent="0.25">
      <c r="A16" t="s">
        <v>6</v>
      </c>
      <c r="B16" s="3">
        <v>370</v>
      </c>
      <c r="C16">
        <v>2012</v>
      </c>
      <c r="D16" s="9">
        <v>61272</v>
      </c>
    </row>
    <row r="17" spans="1:4" x14ac:dyDescent="0.25">
      <c r="A17" t="s">
        <v>4</v>
      </c>
      <c r="B17" s="3">
        <v>371</v>
      </c>
      <c r="C17">
        <v>2012</v>
      </c>
      <c r="D17" s="9">
        <v>72032</v>
      </c>
    </row>
    <row r="18" spans="1:4" x14ac:dyDescent="0.25">
      <c r="A18" t="s">
        <v>6</v>
      </c>
      <c r="B18" s="3">
        <v>372</v>
      </c>
      <c r="C18">
        <v>2012</v>
      </c>
      <c r="D18" s="9">
        <v>86610</v>
      </c>
    </row>
    <row r="19" spans="1:4" x14ac:dyDescent="0.25">
      <c r="A19" t="s">
        <v>3</v>
      </c>
      <c r="B19" s="3">
        <v>373</v>
      </c>
      <c r="C19">
        <v>2012</v>
      </c>
      <c r="D19" s="9">
        <v>74624</v>
      </c>
    </row>
    <row r="20" spans="1:4" x14ac:dyDescent="0.25">
      <c r="A20" t="s">
        <v>4</v>
      </c>
      <c r="B20" s="3">
        <v>374</v>
      </c>
      <c r="C20">
        <v>2012</v>
      </c>
      <c r="D20" s="9">
        <v>51518</v>
      </c>
    </row>
    <row r="21" spans="1:4" x14ac:dyDescent="0.25">
      <c r="A21" t="s">
        <v>2</v>
      </c>
      <c r="B21" s="3">
        <v>375</v>
      </c>
      <c r="C21">
        <v>2012</v>
      </c>
      <c r="D21" s="9">
        <v>80112</v>
      </c>
    </row>
    <row r="22" spans="1:4" x14ac:dyDescent="0.25">
      <c r="A22" t="s">
        <v>5</v>
      </c>
      <c r="B22" s="3">
        <v>376</v>
      </c>
      <c r="C22">
        <v>2012</v>
      </c>
      <c r="D22" s="9">
        <v>81069</v>
      </c>
    </row>
    <row r="23" spans="1:4" x14ac:dyDescent="0.25">
      <c r="A23" t="s">
        <v>2</v>
      </c>
      <c r="B23" s="3">
        <v>356</v>
      </c>
      <c r="C23">
        <v>2013</v>
      </c>
      <c r="D23" s="9">
        <v>66067</v>
      </c>
    </row>
    <row r="24" spans="1:4" x14ac:dyDescent="0.25">
      <c r="A24" t="s">
        <v>3</v>
      </c>
      <c r="B24" s="3">
        <v>357</v>
      </c>
      <c r="C24">
        <v>2013</v>
      </c>
      <c r="D24" s="9">
        <v>70014</v>
      </c>
    </row>
    <row r="25" spans="1:4" x14ac:dyDescent="0.25">
      <c r="A25" t="s">
        <v>2</v>
      </c>
      <c r="B25" s="3">
        <v>358</v>
      </c>
      <c r="C25">
        <v>2013</v>
      </c>
      <c r="D25" s="9">
        <v>51866</v>
      </c>
    </row>
    <row r="26" spans="1:4" x14ac:dyDescent="0.25">
      <c r="A26" t="s">
        <v>4</v>
      </c>
      <c r="B26" s="3">
        <v>359</v>
      </c>
      <c r="C26">
        <v>2013</v>
      </c>
      <c r="D26" s="9">
        <v>85256</v>
      </c>
    </row>
    <row r="27" spans="1:4" x14ac:dyDescent="0.25">
      <c r="A27" t="s">
        <v>3</v>
      </c>
      <c r="B27" s="3">
        <v>360</v>
      </c>
      <c r="C27">
        <v>2013</v>
      </c>
      <c r="D27" s="9">
        <v>55561</v>
      </c>
    </row>
    <row r="28" spans="1:4" x14ac:dyDescent="0.25">
      <c r="A28" t="s">
        <v>5</v>
      </c>
      <c r="B28" s="3">
        <v>361</v>
      </c>
      <c r="C28">
        <v>2013</v>
      </c>
      <c r="D28" s="9">
        <v>71535</v>
      </c>
    </row>
    <row r="29" spans="1:4" x14ac:dyDescent="0.25">
      <c r="A29" t="s">
        <v>6</v>
      </c>
      <c r="B29" s="3">
        <v>362</v>
      </c>
      <c r="C29">
        <v>2013</v>
      </c>
      <c r="D29" s="9">
        <v>57391</v>
      </c>
    </row>
    <row r="30" spans="1:4" x14ac:dyDescent="0.25">
      <c r="A30" t="s">
        <v>2</v>
      </c>
      <c r="B30" s="3">
        <v>363</v>
      </c>
      <c r="C30">
        <v>2013</v>
      </c>
      <c r="D30" s="9">
        <v>65927</v>
      </c>
    </row>
    <row r="31" spans="1:4" x14ac:dyDescent="0.25">
      <c r="A31" t="s">
        <v>2</v>
      </c>
      <c r="B31" s="3">
        <v>364</v>
      </c>
      <c r="C31">
        <v>2013</v>
      </c>
      <c r="D31" s="9">
        <v>50218</v>
      </c>
    </row>
    <row r="32" spans="1:4" x14ac:dyDescent="0.25">
      <c r="A32" t="s">
        <v>5</v>
      </c>
      <c r="B32" s="3">
        <v>365</v>
      </c>
      <c r="C32">
        <v>2013</v>
      </c>
      <c r="D32" s="9">
        <v>66161</v>
      </c>
    </row>
    <row r="33" spans="1:4" x14ac:dyDescent="0.25">
      <c r="A33" t="s">
        <v>5</v>
      </c>
      <c r="B33" s="3">
        <v>366</v>
      </c>
      <c r="C33">
        <v>2013</v>
      </c>
      <c r="D33" s="9">
        <v>74976</v>
      </c>
    </row>
    <row r="34" spans="1:4" x14ac:dyDescent="0.25">
      <c r="A34" t="s">
        <v>5</v>
      </c>
      <c r="B34" s="3">
        <v>367</v>
      </c>
      <c r="C34">
        <v>2013</v>
      </c>
      <c r="D34" s="9">
        <v>79329</v>
      </c>
    </row>
    <row r="35" spans="1:4" x14ac:dyDescent="0.25">
      <c r="A35" t="s">
        <v>2</v>
      </c>
      <c r="B35" s="3">
        <v>368</v>
      </c>
      <c r="C35">
        <v>2013</v>
      </c>
      <c r="D35" s="9">
        <v>77671</v>
      </c>
    </row>
    <row r="36" spans="1:4" x14ac:dyDescent="0.25">
      <c r="A36" t="s">
        <v>3</v>
      </c>
      <c r="B36" s="3">
        <v>369</v>
      </c>
      <c r="C36">
        <v>2013</v>
      </c>
      <c r="D36" s="9">
        <v>79272</v>
      </c>
    </row>
    <row r="37" spans="1:4" x14ac:dyDescent="0.25">
      <c r="A37" t="s">
        <v>6</v>
      </c>
      <c r="B37" s="3">
        <v>370</v>
      </c>
      <c r="C37">
        <v>2013</v>
      </c>
      <c r="D37" s="9">
        <v>78146</v>
      </c>
    </row>
    <row r="38" spans="1:4" x14ac:dyDescent="0.25">
      <c r="A38" t="s">
        <v>4</v>
      </c>
      <c r="B38" s="3">
        <v>371</v>
      </c>
      <c r="C38">
        <v>2013</v>
      </c>
      <c r="D38" s="9">
        <v>64399</v>
      </c>
    </row>
    <row r="39" spans="1:4" x14ac:dyDescent="0.25">
      <c r="A39" t="s">
        <v>6</v>
      </c>
      <c r="B39" s="3">
        <v>372</v>
      </c>
      <c r="C39">
        <v>2013</v>
      </c>
      <c r="D39" s="9">
        <v>64591</v>
      </c>
    </row>
    <row r="40" spans="1:4" x14ac:dyDescent="0.25">
      <c r="A40" t="s">
        <v>3</v>
      </c>
      <c r="B40" s="3">
        <v>373</v>
      </c>
      <c r="C40">
        <v>2013</v>
      </c>
      <c r="D40" s="9">
        <v>67540</v>
      </c>
    </row>
    <row r="41" spans="1:4" x14ac:dyDescent="0.25">
      <c r="A41" t="s">
        <v>4</v>
      </c>
      <c r="B41" s="3">
        <v>374</v>
      </c>
      <c r="C41">
        <v>2013</v>
      </c>
      <c r="D41" s="9">
        <v>62447</v>
      </c>
    </row>
    <row r="42" spans="1:4" x14ac:dyDescent="0.25">
      <c r="A42" t="s">
        <v>2</v>
      </c>
      <c r="B42" s="3">
        <v>375</v>
      </c>
      <c r="C42">
        <v>2013</v>
      </c>
      <c r="D42" s="9">
        <v>87630</v>
      </c>
    </row>
    <row r="43" spans="1:4" x14ac:dyDescent="0.25">
      <c r="A43" t="s">
        <v>5</v>
      </c>
      <c r="B43" s="3">
        <v>376</v>
      </c>
      <c r="C43">
        <v>2013</v>
      </c>
      <c r="D43" s="9">
        <v>60931</v>
      </c>
    </row>
    <row r="44" spans="1:4" x14ac:dyDescent="0.25">
      <c r="A44" t="s">
        <v>2</v>
      </c>
      <c r="B44" s="3">
        <v>356</v>
      </c>
      <c r="C44">
        <v>2014</v>
      </c>
      <c r="D44" s="9">
        <v>77146</v>
      </c>
    </row>
    <row r="45" spans="1:4" x14ac:dyDescent="0.25">
      <c r="A45" t="s">
        <v>3</v>
      </c>
      <c r="B45" s="3">
        <v>357</v>
      </c>
      <c r="C45">
        <v>2014</v>
      </c>
      <c r="D45" s="9">
        <v>55140</v>
      </c>
    </row>
    <row r="46" spans="1:4" x14ac:dyDescent="0.25">
      <c r="A46" t="s">
        <v>2</v>
      </c>
      <c r="B46" s="3">
        <v>358</v>
      </c>
      <c r="C46">
        <v>2014</v>
      </c>
      <c r="D46" s="9">
        <v>67150</v>
      </c>
    </row>
    <row r="47" spans="1:4" x14ac:dyDescent="0.25">
      <c r="A47" t="s">
        <v>4</v>
      </c>
      <c r="B47" s="3">
        <v>359</v>
      </c>
      <c r="C47">
        <v>2014</v>
      </c>
      <c r="D47" s="9">
        <v>54542</v>
      </c>
    </row>
    <row r="48" spans="1:4" x14ac:dyDescent="0.25">
      <c r="A48" t="s">
        <v>3</v>
      </c>
      <c r="B48" s="3">
        <v>360</v>
      </c>
      <c r="C48">
        <v>2014</v>
      </c>
      <c r="D48" s="9">
        <v>54961</v>
      </c>
    </row>
    <row r="49" spans="1:4" x14ac:dyDescent="0.25">
      <c r="A49" t="s">
        <v>5</v>
      </c>
      <c r="B49" s="3">
        <v>361</v>
      </c>
      <c r="C49">
        <v>2014</v>
      </c>
      <c r="D49" s="9">
        <v>78350</v>
      </c>
    </row>
    <row r="50" spans="1:4" x14ac:dyDescent="0.25">
      <c r="A50" t="s">
        <v>6</v>
      </c>
      <c r="B50" s="3">
        <v>362</v>
      </c>
      <c r="C50">
        <v>2014</v>
      </c>
      <c r="D50" s="9">
        <v>79816</v>
      </c>
    </row>
    <row r="51" spans="1:4" x14ac:dyDescent="0.25">
      <c r="A51" t="s">
        <v>2</v>
      </c>
      <c r="B51" s="3">
        <v>363</v>
      </c>
      <c r="C51">
        <v>2014</v>
      </c>
      <c r="D51" s="9">
        <v>52901</v>
      </c>
    </row>
    <row r="52" spans="1:4" x14ac:dyDescent="0.25">
      <c r="A52" t="s">
        <v>2</v>
      </c>
      <c r="B52" s="3">
        <v>364</v>
      </c>
      <c r="C52">
        <v>2014</v>
      </c>
      <c r="D52" s="9">
        <v>56028</v>
      </c>
    </row>
    <row r="53" spans="1:4" x14ac:dyDescent="0.25">
      <c r="A53" t="s">
        <v>5</v>
      </c>
      <c r="B53" s="3">
        <v>365</v>
      </c>
      <c r="C53">
        <v>2014</v>
      </c>
      <c r="D53" s="9">
        <v>65732</v>
      </c>
    </row>
    <row r="54" spans="1:4" x14ac:dyDescent="0.25">
      <c r="A54" t="s">
        <v>5</v>
      </c>
      <c r="B54" s="3">
        <v>366</v>
      </c>
      <c r="C54">
        <v>2014</v>
      </c>
      <c r="D54" s="9">
        <v>87488</v>
      </c>
    </row>
    <row r="55" spans="1:4" x14ac:dyDescent="0.25">
      <c r="A55" t="s">
        <v>5</v>
      </c>
      <c r="B55" s="3">
        <v>367</v>
      </c>
      <c r="C55">
        <v>2014</v>
      </c>
      <c r="D55" s="9">
        <v>65385</v>
      </c>
    </row>
    <row r="56" spans="1:4" x14ac:dyDescent="0.25">
      <c r="A56" t="s">
        <v>2</v>
      </c>
      <c r="B56" s="3">
        <v>368</v>
      </c>
      <c r="C56">
        <v>2014</v>
      </c>
      <c r="D56" s="9">
        <v>53023</v>
      </c>
    </row>
    <row r="57" spans="1:4" x14ac:dyDescent="0.25">
      <c r="A57" t="s">
        <v>3</v>
      </c>
      <c r="B57" s="3">
        <v>369</v>
      </c>
      <c r="C57">
        <v>2014</v>
      </c>
      <c r="D57" s="9">
        <v>73350</v>
      </c>
    </row>
    <row r="58" spans="1:4" x14ac:dyDescent="0.25">
      <c r="A58" t="s">
        <v>6</v>
      </c>
      <c r="B58" s="3">
        <v>370</v>
      </c>
      <c r="C58">
        <v>2014</v>
      </c>
      <c r="D58" s="9">
        <v>86520</v>
      </c>
    </row>
    <row r="59" spans="1:4" x14ac:dyDescent="0.25">
      <c r="A59" t="s">
        <v>4</v>
      </c>
      <c r="B59" s="3">
        <v>371</v>
      </c>
      <c r="C59">
        <v>2014</v>
      </c>
      <c r="D59" s="9">
        <v>79209</v>
      </c>
    </row>
    <row r="60" spans="1:4" x14ac:dyDescent="0.25">
      <c r="A60" t="s">
        <v>6</v>
      </c>
      <c r="B60" s="3">
        <v>372</v>
      </c>
      <c r="C60">
        <v>2014</v>
      </c>
      <c r="D60" s="9">
        <v>73202</v>
      </c>
    </row>
    <row r="61" spans="1:4" x14ac:dyDescent="0.25">
      <c r="A61" t="s">
        <v>3</v>
      </c>
      <c r="B61" s="3">
        <v>373</v>
      </c>
      <c r="C61">
        <v>2014</v>
      </c>
      <c r="D61" s="9">
        <v>80008</v>
      </c>
    </row>
    <row r="62" spans="1:4" x14ac:dyDescent="0.25">
      <c r="A62" t="s">
        <v>4</v>
      </c>
      <c r="B62" s="3">
        <v>374</v>
      </c>
      <c r="C62">
        <v>2014</v>
      </c>
      <c r="D62" s="9">
        <v>69552</v>
      </c>
    </row>
    <row r="63" spans="1:4" x14ac:dyDescent="0.25">
      <c r="A63" t="s">
        <v>2</v>
      </c>
      <c r="B63" s="3">
        <v>375</v>
      </c>
      <c r="C63">
        <v>2014</v>
      </c>
      <c r="D63" s="9">
        <v>84977</v>
      </c>
    </row>
    <row r="64" spans="1:4" x14ac:dyDescent="0.25">
      <c r="A64" t="s">
        <v>5</v>
      </c>
      <c r="B64" s="3">
        <v>376</v>
      </c>
      <c r="C64">
        <v>2014</v>
      </c>
      <c r="D64" s="9">
        <v>65989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/>
  </sheetViews>
  <sheetFormatPr defaultRowHeight="15" x14ac:dyDescent="0.25"/>
  <cols>
    <col min="1" max="1" width="8.140625" bestFit="1" customWidth="1"/>
    <col min="2" max="2" width="11.85546875" customWidth="1"/>
    <col min="3" max="3" width="5.5703125" customWidth="1"/>
    <col min="4" max="4" width="8.42578125" customWidth="1"/>
    <col min="5" max="5" width="2.7109375" customWidth="1"/>
  </cols>
  <sheetData>
    <row r="1" spans="1:9" ht="30" x14ac:dyDescent="0.25">
      <c r="A1" s="10" t="s">
        <v>0</v>
      </c>
      <c r="B1" s="11" t="s">
        <v>1</v>
      </c>
      <c r="C1" s="11" t="s">
        <v>16</v>
      </c>
      <c r="D1" s="12" t="s">
        <v>15</v>
      </c>
      <c r="F1" s="2" t="s">
        <v>0</v>
      </c>
      <c r="G1" s="2">
        <v>2012</v>
      </c>
      <c r="H1" s="2">
        <v>2013</v>
      </c>
      <c r="I1" s="2">
        <v>2014</v>
      </c>
    </row>
    <row r="2" spans="1:9" x14ac:dyDescent="0.25">
      <c r="A2" t="s">
        <v>2</v>
      </c>
      <c r="B2" s="3">
        <v>356</v>
      </c>
      <c r="C2">
        <v>2012</v>
      </c>
      <c r="D2" s="9">
        <v>78213</v>
      </c>
      <c r="F2" t="s">
        <v>2</v>
      </c>
      <c r="G2" s="9">
        <f>SUMIFS(Table1[Salary],Table1[Dept.],$F2,Table1[Year],G$1)</f>
        <v>473104</v>
      </c>
      <c r="H2" s="9">
        <f>SUMIFS(Table1[Salary],Table1[Dept.],$F2,Table1[Year],H$1)</f>
        <v>399379</v>
      </c>
      <c r="I2" s="9">
        <f>SUMIFS(Table1[Salary],Table1[Dept.],$F2,Table1[Year],I$1)</f>
        <v>391225</v>
      </c>
    </row>
    <row r="3" spans="1:9" x14ac:dyDescent="0.25">
      <c r="A3" t="s">
        <v>3</v>
      </c>
      <c r="B3" s="3">
        <v>357</v>
      </c>
      <c r="C3">
        <v>2012</v>
      </c>
      <c r="D3" s="9">
        <v>79652</v>
      </c>
      <c r="F3" t="s">
        <v>3</v>
      </c>
      <c r="G3" s="9">
        <f>SUMIFS(Table1[Salary],Table1[Dept.],$F3,Table1[Year],G$1)</f>
        <v>305422</v>
      </c>
      <c r="H3" s="9">
        <f>SUMIFS(Table1[Salary],Table1[Dept.],$F3,Table1[Year],H$1)</f>
        <v>272387</v>
      </c>
      <c r="I3" s="9">
        <f>SUMIFS(Table1[Salary],Table1[Dept.],$F3,Table1[Year],I$1)</f>
        <v>263459</v>
      </c>
    </row>
    <row r="4" spans="1:9" x14ac:dyDescent="0.25">
      <c r="A4" t="s">
        <v>2</v>
      </c>
      <c r="B4" s="3">
        <v>358</v>
      </c>
      <c r="C4">
        <v>2012</v>
      </c>
      <c r="D4" s="9">
        <v>80970</v>
      </c>
      <c r="F4" t="s">
        <v>4</v>
      </c>
      <c r="G4" s="9">
        <f>SUMIFS(Table1[Salary],Table1[Dept.],$F4,Table1[Year],G$1)</f>
        <v>187212</v>
      </c>
      <c r="H4" s="9">
        <f>SUMIFS(Table1[Salary],Table1[Dept.],$F4,Table1[Year],H$1)</f>
        <v>212102</v>
      </c>
      <c r="I4" s="9">
        <f>SUMIFS(Table1[Salary],Table1[Dept.],$F4,Table1[Year],I$1)</f>
        <v>203303</v>
      </c>
    </row>
    <row r="5" spans="1:9" x14ac:dyDescent="0.25">
      <c r="A5" t="s">
        <v>4</v>
      </c>
      <c r="B5" s="3">
        <v>359</v>
      </c>
      <c r="C5">
        <v>2012</v>
      </c>
      <c r="D5" s="9">
        <v>63662</v>
      </c>
      <c r="F5" t="s">
        <v>6</v>
      </c>
      <c r="G5" s="9">
        <f>SUMIFS(Table1[Salary],Table1[Dept.],$F5,Table1[Year],G$1)</f>
        <v>201937</v>
      </c>
      <c r="H5" s="9">
        <f>SUMIFS(Table1[Salary],Table1[Dept.],$F5,Table1[Year],H$1)</f>
        <v>200128</v>
      </c>
      <c r="I5" s="9">
        <f>SUMIFS(Table1[Salary],Table1[Dept.],$F5,Table1[Year],I$1)</f>
        <v>239538</v>
      </c>
    </row>
    <row r="6" spans="1:9" x14ac:dyDescent="0.25">
      <c r="A6" t="s">
        <v>3</v>
      </c>
      <c r="B6" s="3">
        <v>360</v>
      </c>
      <c r="C6">
        <v>2012</v>
      </c>
      <c r="D6" s="9">
        <v>63147</v>
      </c>
      <c r="F6" t="s">
        <v>5</v>
      </c>
      <c r="G6" s="9">
        <f>SUMIFS(Table1[Salary],Table1[Dept.],$F6,Table1[Year],G$1)</f>
        <v>323056</v>
      </c>
      <c r="H6" s="9">
        <f>SUMIFS(Table1[Salary],Table1[Dept.],$F6,Table1[Year],H$1)</f>
        <v>352932</v>
      </c>
      <c r="I6" s="9">
        <f>SUMIFS(Table1[Salary],Table1[Dept.],$F6,Table1[Year],I$1)</f>
        <v>362944</v>
      </c>
    </row>
    <row r="7" spans="1:9" x14ac:dyDescent="0.25">
      <c r="A7" t="s">
        <v>5</v>
      </c>
      <c r="B7" s="3">
        <v>361</v>
      </c>
      <c r="C7">
        <v>2012</v>
      </c>
      <c r="D7" s="9">
        <v>52799</v>
      </c>
    </row>
    <row r="8" spans="1:9" x14ac:dyDescent="0.25">
      <c r="A8" t="s">
        <v>6</v>
      </c>
      <c r="B8" s="3">
        <v>362</v>
      </c>
      <c r="C8">
        <v>2012</v>
      </c>
      <c r="D8" s="9">
        <v>54055</v>
      </c>
    </row>
    <row r="9" spans="1:9" x14ac:dyDescent="0.25">
      <c r="A9" t="s">
        <v>2</v>
      </c>
      <c r="B9" s="3">
        <v>363</v>
      </c>
      <c r="C9">
        <v>2012</v>
      </c>
      <c r="D9" s="9">
        <v>69528</v>
      </c>
    </row>
    <row r="10" spans="1:9" x14ac:dyDescent="0.25">
      <c r="A10" t="s">
        <v>2</v>
      </c>
      <c r="B10" s="3">
        <v>364</v>
      </c>
      <c r="C10">
        <v>2012</v>
      </c>
      <c r="D10" s="9">
        <v>89473</v>
      </c>
    </row>
    <row r="11" spans="1:9" x14ac:dyDescent="0.25">
      <c r="A11" t="s">
        <v>5</v>
      </c>
      <c r="B11" s="3">
        <v>365</v>
      </c>
      <c r="C11">
        <v>2012</v>
      </c>
      <c r="D11" s="9">
        <v>69540</v>
      </c>
    </row>
    <row r="12" spans="1:9" x14ac:dyDescent="0.25">
      <c r="A12" t="s">
        <v>5</v>
      </c>
      <c r="B12" s="3">
        <v>366</v>
      </c>
      <c r="C12">
        <v>2012</v>
      </c>
      <c r="D12" s="9">
        <v>58805</v>
      </c>
    </row>
    <row r="13" spans="1:9" x14ac:dyDescent="0.25">
      <c r="A13" t="s">
        <v>5</v>
      </c>
      <c r="B13" s="3">
        <v>367</v>
      </c>
      <c r="C13">
        <v>2012</v>
      </c>
      <c r="D13" s="9">
        <v>60843</v>
      </c>
    </row>
    <row r="14" spans="1:9" x14ac:dyDescent="0.25">
      <c r="A14" t="s">
        <v>2</v>
      </c>
      <c r="B14" s="3">
        <v>368</v>
      </c>
      <c r="C14">
        <v>2012</v>
      </c>
      <c r="D14" s="9">
        <v>74808</v>
      </c>
    </row>
    <row r="15" spans="1:9" x14ac:dyDescent="0.25">
      <c r="A15" t="s">
        <v>3</v>
      </c>
      <c r="B15" s="3">
        <v>369</v>
      </c>
      <c r="C15">
        <v>2012</v>
      </c>
      <c r="D15" s="9">
        <v>87999</v>
      </c>
    </row>
    <row r="16" spans="1:9" x14ac:dyDescent="0.25">
      <c r="A16" t="s">
        <v>6</v>
      </c>
      <c r="B16" s="3">
        <v>370</v>
      </c>
      <c r="C16">
        <v>2012</v>
      </c>
      <c r="D16" s="9">
        <v>61272</v>
      </c>
    </row>
    <row r="17" spans="1:4" x14ac:dyDescent="0.25">
      <c r="A17" t="s">
        <v>4</v>
      </c>
      <c r="B17" s="3">
        <v>371</v>
      </c>
      <c r="C17">
        <v>2012</v>
      </c>
      <c r="D17" s="9">
        <v>72032</v>
      </c>
    </row>
    <row r="18" spans="1:4" x14ac:dyDescent="0.25">
      <c r="A18" t="s">
        <v>6</v>
      </c>
      <c r="B18" s="3">
        <v>372</v>
      </c>
      <c r="C18">
        <v>2012</v>
      </c>
      <c r="D18" s="9">
        <v>86610</v>
      </c>
    </row>
    <row r="19" spans="1:4" x14ac:dyDescent="0.25">
      <c r="A19" t="s">
        <v>3</v>
      </c>
      <c r="B19" s="3">
        <v>373</v>
      </c>
      <c r="C19">
        <v>2012</v>
      </c>
      <c r="D19" s="9">
        <v>74624</v>
      </c>
    </row>
    <row r="20" spans="1:4" x14ac:dyDescent="0.25">
      <c r="A20" t="s">
        <v>4</v>
      </c>
      <c r="B20" s="3">
        <v>374</v>
      </c>
      <c r="C20">
        <v>2012</v>
      </c>
      <c r="D20" s="9">
        <v>51518</v>
      </c>
    </row>
    <row r="21" spans="1:4" x14ac:dyDescent="0.25">
      <c r="A21" t="s">
        <v>2</v>
      </c>
      <c r="B21" s="3">
        <v>375</v>
      </c>
      <c r="C21">
        <v>2012</v>
      </c>
      <c r="D21" s="9">
        <v>80112</v>
      </c>
    </row>
    <row r="22" spans="1:4" x14ac:dyDescent="0.25">
      <c r="A22" t="s">
        <v>5</v>
      </c>
      <c r="B22" s="3">
        <v>376</v>
      </c>
      <c r="C22">
        <v>2012</v>
      </c>
      <c r="D22" s="9">
        <v>81069</v>
      </c>
    </row>
    <row r="23" spans="1:4" x14ac:dyDescent="0.25">
      <c r="A23" t="s">
        <v>2</v>
      </c>
      <c r="B23" s="3">
        <v>356</v>
      </c>
      <c r="C23">
        <v>2013</v>
      </c>
      <c r="D23" s="9">
        <v>66067</v>
      </c>
    </row>
    <row r="24" spans="1:4" x14ac:dyDescent="0.25">
      <c r="A24" t="s">
        <v>3</v>
      </c>
      <c r="B24" s="3">
        <v>357</v>
      </c>
      <c r="C24">
        <v>2013</v>
      </c>
      <c r="D24" s="9">
        <v>70014</v>
      </c>
    </row>
    <row r="25" spans="1:4" x14ac:dyDescent="0.25">
      <c r="A25" t="s">
        <v>2</v>
      </c>
      <c r="B25" s="3">
        <v>358</v>
      </c>
      <c r="C25">
        <v>2013</v>
      </c>
      <c r="D25" s="9">
        <v>51866</v>
      </c>
    </row>
    <row r="26" spans="1:4" x14ac:dyDescent="0.25">
      <c r="A26" t="s">
        <v>4</v>
      </c>
      <c r="B26" s="3">
        <v>359</v>
      </c>
      <c r="C26">
        <v>2013</v>
      </c>
      <c r="D26" s="9">
        <v>85256</v>
      </c>
    </row>
    <row r="27" spans="1:4" x14ac:dyDescent="0.25">
      <c r="A27" t="s">
        <v>3</v>
      </c>
      <c r="B27" s="3">
        <v>360</v>
      </c>
      <c r="C27">
        <v>2013</v>
      </c>
      <c r="D27" s="9">
        <v>55561</v>
      </c>
    </row>
    <row r="28" spans="1:4" x14ac:dyDescent="0.25">
      <c r="A28" t="s">
        <v>5</v>
      </c>
      <c r="B28" s="3">
        <v>361</v>
      </c>
      <c r="C28">
        <v>2013</v>
      </c>
      <c r="D28" s="9">
        <v>71535</v>
      </c>
    </row>
    <row r="29" spans="1:4" x14ac:dyDescent="0.25">
      <c r="A29" t="s">
        <v>6</v>
      </c>
      <c r="B29" s="3">
        <v>362</v>
      </c>
      <c r="C29">
        <v>2013</v>
      </c>
      <c r="D29" s="9">
        <v>57391</v>
      </c>
    </row>
    <row r="30" spans="1:4" x14ac:dyDescent="0.25">
      <c r="A30" t="s">
        <v>2</v>
      </c>
      <c r="B30" s="3">
        <v>363</v>
      </c>
      <c r="C30">
        <v>2013</v>
      </c>
      <c r="D30" s="9">
        <v>65927</v>
      </c>
    </row>
    <row r="31" spans="1:4" x14ac:dyDescent="0.25">
      <c r="A31" t="s">
        <v>2</v>
      </c>
      <c r="B31" s="3">
        <v>364</v>
      </c>
      <c r="C31">
        <v>2013</v>
      </c>
      <c r="D31" s="9">
        <v>50218</v>
      </c>
    </row>
    <row r="32" spans="1:4" x14ac:dyDescent="0.25">
      <c r="A32" t="s">
        <v>5</v>
      </c>
      <c r="B32" s="3">
        <v>365</v>
      </c>
      <c r="C32">
        <v>2013</v>
      </c>
      <c r="D32" s="9">
        <v>66161</v>
      </c>
    </row>
    <row r="33" spans="1:4" x14ac:dyDescent="0.25">
      <c r="A33" t="s">
        <v>5</v>
      </c>
      <c r="B33" s="3">
        <v>366</v>
      </c>
      <c r="C33">
        <v>2013</v>
      </c>
      <c r="D33" s="9">
        <v>74976</v>
      </c>
    </row>
    <row r="34" spans="1:4" x14ac:dyDescent="0.25">
      <c r="A34" t="s">
        <v>5</v>
      </c>
      <c r="B34" s="3">
        <v>367</v>
      </c>
      <c r="C34">
        <v>2013</v>
      </c>
      <c r="D34" s="9">
        <v>79329</v>
      </c>
    </row>
    <row r="35" spans="1:4" x14ac:dyDescent="0.25">
      <c r="A35" t="s">
        <v>2</v>
      </c>
      <c r="B35" s="3">
        <v>368</v>
      </c>
      <c r="C35">
        <v>2013</v>
      </c>
      <c r="D35" s="9">
        <v>77671</v>
      </c>
    </row>
    <row r="36" spans="1:4" x14ac:dyDescent="0.25">
      <c r="A36" t="s">
        <v>3</v>
      </c>
      <c r="B36" s="3">
        <v>369</v>
      </c>
      <c r="C36">
        <v>2013</v>
      </c>
      <c r="D36" s="9">
        <v>79272</v>
      </c>
    </row>
    <row r="37" spans="1:4" x14ac:dyDescent="0.25">
      <c r="A37" t="s">
        <v>6</v>
      </c>
      <c r="B37" s="3">
        <v>370</v>
      </c>
      <c r="C37">
        <v>2013</v>
      </c>
      <c r="D37" s="9">
        <v>78146</v>
      </c>
    </row>
    <row r="38" spans="1:4" x14ac:dyDescent="0.25">
      <c r="A38" t="s">
        <v>4</v>
      </c>
      <c r="B38" s="3">
        <v>371</v>
      </c>
      <c r="C38">
        <v>2013</v>
      </c>
      <c r="D38" s="9">
        <v>64399</v>
      </c>
    </row>
    <row r="39" spans="1:4" x14ac:dyDescent="0.25">
      <c r="A39" t="s">
        <v>6</v>
      </c>
      <c r="B39" s="3">
        <v>372</v>
      </c>
      <c r="C39">
        <v>2013</v>
      </c>
      <c r="D39" s="9">
        <v>64591</v>
      </c>
    </row>
    <row r="40" spans="1:4" x14ac:dyDescent="0.25">
      <c r="A40" t="s">
        <v>3</v>
      </c>
      <c r="B40" s="3">
        <v>373</v>
      </c>
      <c r="C40">
        <v>2013</v>
      </c>
      <c r="D40" s="9">
        <v>67540</v>
      </c>
    </row>
    <row r="41" spans="1:4" x14ac:dyDescent="0.25">
      <c r="A41" t="s">
        <v>4</v>
      </c>
      <c r="B41" s="3">
        <v>374</v>
      </c>
      <c r="C41">
        <v>2013</v>
      </c>
      <c r="D41" s="9">
        <v>62447</v>
      </c>
    </row>
    <row r="42" spans="1:4" x14ac:dyDescent="0.25">
      <c r="A42" t="s">
        <v>2</v>
      </c>
      <c r="B42" s="3">
        <v>375</v>
      </c>
      <c r="C42">
        <v>2013</v>
      </c>
      <c r="D42" s="9">
        <v>87630</v>
      </c>
    </row>
    <row r="43" spans="1:4" x14ac:dyDescent="0.25">
      <c r="A43" t="s">
        <v>5</v>
      </c>
      <c r="B43" s="3">
        <v>376</v>
      </c>
      <c r="C43">
        <v>2013</v>
      </c>
      <c r="D43" s="9">
        <v>60931</v>
      </c>
    </row>
    <row r="44" spans="1:4" x14ac:dyDescent="0.25">
      <c r="A44" t="s">
        <v>2</v>
      </c>
      <c r="B44" s="3">
        <v>356</v>
      </c>
      <c r="C44">
        <v>2014</v>
      </c>
      <c r="D44" s="9">
        <v>77146</v>
      </c>
    </row>
    <row r="45" spans="1:4" x14ac:dyDescent="0.25">
      <c r="A45" t="s">
        <v>3</v>
      </c>
      <c r="B45" s="3">
        <v>357</v>
      </c>
      <c r="C45">
        <v>2014</v>
      </c>
      <c r="D45" s="9">
        <v>55140</v>
      </c>
    </row>
    <row r="46" spans="1:4" x14ac:dyDescent="0.25">
      <c r="A46" t="s">
        <v>2</v>
      </c>
      <c r="B46" s="3">
        <v>358</v>
      </c>
      <c r="C46">
        <v>2014</v>
      </c>
      <c r="D46" s="9">
        <v>67150</v>
      </c>
    </row>
    <row r="47" spans="1:4" x14ac:dyDescent="0.25">
      <c r="A47" t="s">
        <v>4</v>
      </c>
      <c r="B47" s="3">
        <v>359</v>
      </c>
      <c r="C47">
        <v>2014</v>
      </c>
      <c r="D47" s="9">
        <v>54542</v>
      </c>
    </row>
    <row r="48" spans="1:4" x14ac:dyDescent="0.25">
      <c r="A48" t="s">
        <v>3</v>
      </c>
      <c r="B48" s="3">
        <v>360</v>
      </c>
      <c r="C48">
        <v>2014</v>
      </c>
      <c r="D48" s="9">
        <v>54961</v>
      </c>
    </row>
    <row r="49" spans="1:4" x14ac:dyDescent="0.25">
      <c r="A49" t="s">
        <v>5</v>
      </c>
      <c r="B49" s="3">
        <v>361</v>
      </c>
      <c r="C49">
        <v>2014</v>
      </c>
      <c r="D49" s="9">
        <v>78350</v>
      </c>
    </row>
    <row r="50" spans="1:4" x14ac:dyDescent="0.25">
      <c r="A50" t="s">
        <v>6</v>
      </c>
      <c r="B50" s="3">
        <v>362</v>
      </c>
      <c r="C50">
        <v>2014</v>
      </c>
      <c r="D50" s="9">
        <v>79816</v>
      </c>
    </row>
    <row r="51" spans="1:4" x14ac:dyDescent="0.25">
      <c r="A51" t="s">
        <v>2</v>
      </c>
      <c r="B51" s="3">
        <v>363</v>
      </c>
      <c r="C51">
        <v>2014</v>
      </c>
      <c r="D51" s="9">
        <v>52901</v>
      </c>
    </row>
    <row r="52" spans="1:4" x14ac:dyDescent="0.25">
      <c r="A52" t="s">
        <v>2</v>
      </c>
      <c r="B52" s="3">
        <v>364</v>
      </c>
      <c r="C52">
        <v>2014</v>
      </c>
      <c r="D52" s="9">
        <v>56028</v>
      </c>
    </row>
    <row r="53" spans="1:4" x14ac:dyDescent="0.25">
      <c r="A53" t="s">
        <v>5</v>
      </c>
      <c r="B53" s="3">
        <v>365</v>
      </c>
      <c r="C53">
        <v>2014</v>
      </c>
      <c r="D53" s="9">
        <v>65732</v>
      </c>
    </row>
    <row r="54" spans="1:4" x14ac:dyDescent="0.25">
      <c r="A54" t="s">
        <v>5</v>
      </c>
      <c r="B54" s="3">
        <v>366</v>
      </c>
      <c r="C54">
        <v>2014</v>
      </c>
      <c r="D54" s="9">
        <v>87488</v>
      </c>
    </row>
    <row r="55" spans="1:4" x14ac:dyDescent="0.25">
      <c r="A55" t="s">
        <v>5</v>
      </c>
      <c r="B55" s="3">
        <v>367</v>
      </c>
      <c r="C55">
        <v>2014</v>
      </c>
      <c r="D55" s="9">
        <v>65385</v>
      </c>
    </row>
    <row r="56" spans="1:4" x14ac:dyDescent="0.25">
      <c r="A56" t="s">
        <v>2</v>
      </c>
      <c r="B56" s="3">
        <v>368</v>
      </c>
      <c r="C56">
        <v>2014</v>
      </c>
      <c r="D56" s="9">
        <v>53023</v>
      </c>
    </row>
    <row r="57" spans="1:4" x14ac:dyDescent="0.25">
      <c r="A57" t="s">
        <v>3</v>
      </c>
      <c r="B57" s="3">
        <v>369</v>
      </c>
      <c r="C57">
        <v>2014</v>
      </c>
      <c r="D57" s="9">
        <v>73350</v>
      </c>
    </row>
    <row r="58" spans="1:4" x14ac:dyDescent="0.25">
      <c r="A58" t="s">
        <v>6</v>
      </c>
      <c r="B58" s="3">
        <v>370</v>
      </c>
      <c r="C58">
        <v>2014</v>
      </c>
      <c r="D58" s="9">
        <v>86520</v>
      </c>
    </row>
    <row r="59" spans="1:4" x14ac:dyDescent="0.25">
      <c r="A59" t="s">
        <v>4</v>
      </c>
      <c r="B59" s="3">
        <v>371</v>
      </c>
      <c r="C59">
        <v>2014</v>
      </c>
      <c r="D59" s="9">
        <v>79209</v>
      </c>
    </row>
    <row r="60" spans="1:4" x14ac:dyDescent="0.25">
      <c r="A60" t="s">
        <v>6</v>
      </c>
      <c r="B60" s="3">
        <v>372</v>
      </c>
      <c r="C60">
        <v>2014</v>
      </c>
      <c r="D60" s="9">
        <v>73202</v>
      </c>
    </row>
    <row r="61" spans="1:4" x14ac:dyDescent="0.25">
      <c r="A61" t="s">
        <v>3</v>
      </c>
      <c r="B61" s="3">
        <v>373</v>
      </c>
      <c r="C61">
        <v>2014</v>
      </c>
      <c r="D61" s="9">
        <v>80008</v>
      </c>
    </row>
    <row r="62" spans="1:4" x14ac:dyDescent="0.25">
      <c r="A62" t="s">
        <v>4</v>
      </c>
      <c r="B62" s="3">
        <v>374</v>
      </c>
      <c r="C62">
        <v>2014</v>
      </c>
      <c r="D62" s="9">
        <v>69552</v>
      </c>
    </row>
    <row r="63" spans="1:4" x14ac:dyDescent="0.25">
      <c r="A63" t="s">
        <v>2</v>
      </c>
      <c r="B63" s="3">
        <v>375</v>
      </c>
      <c r="C63">
        <v>2014</v>
      </c>
      <c r="D63" s="9">
        <v>84977</v>
      </c>
    </row>
    <row r="64" spans="1:4" x14ac:dyDescent="0.25">
      <c r="A64" t="s">
        <v>5</v>
      </c>
      <c r="B64" s="3">
        <v>376</v>
      </c>
      <c r="C64">
        <v>2014</v>
      </c>
      <c r="D64" s="9">
        <v>65989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>
      <selection activeCell="C8" sqref="C8:C11"/>
    </sheetView>
  </sheetViews>
  <sheetFormatPr defaultRowHeight="15" x14ac:dyDescent="0.25"/>
  <cols>
    <col min="1" max="1" width="2.42578125" customWidth="1"/>
    <col min="2" max="2" width="15.85546875" bestFit="1" customWidth="1"/>
    <col min="3" max="3" width="19.7109375" bestFit="1" customWidth="1"/>
    <col min="4" max="5" width="19.5703125" bestFit="1" customWidth="1"/>
    <col min="6" max="6" width="19.7109375" bestFit="1" customWidth="1"/>
  </cols>
  <sheetData>
    <row r="2" spans="2:5" x14ac:dyDescent="0.25">
      <c r="B2" s="15" t="s">
        <v>21</v>
      </c>
      <c r="C2" s="15"/>
      <c r="D2" s="15"/>
      <c r="E2" s="15"/>
    </row>
    <row r="3" spans="2:5" x14ac:dyDescent="0.25">
      <c r="B3" t="s">
        <v>17</v>
      </c>
      <c r="C3" s="13">
        <f>COLUMNS($B$1:B1)</f>
        <v>1</v>
      </c>
      <c r="D3" s="13">
        <f>COLUMNS($B$1:C1)</f>
        <v>2</v>
      </c>
      <c r="E3" s="13">
        <f>COLUMNS($B$1:D1)</f>
        <v>3</v>
      </c>
    </row>
    <row r="4" spans="2:5" x14ac:dyDescent="0.25">
      <c r="B4" t="s">
        <v>18</v>
      </c>
      <c r="C4" s="13" t="s">
        <v>33</v>
      </c>
      <c r="D4" s="13" t="s">
        <v>34</v>
      </c>
      <c r="E4" s="13" t="s">
        <v>35</v>
      </c>
    </row>
    <row r="6" spans="2:5" x14ac:dyDescent="0.25">
      <c r="B6" s="20" t="s">
        <v>20</v>
      </c>
      <c r="C6" s="20"/>
    </row>
    <row r="7" spans="2:5" x14ac:dyDescent="0.25">
      <c r="B7" s="14" t="s">
        <v>17</v>
      </c>
      <c r="C7" s="14" t="s">
        <v>19</v>
      </c>
    </row>
    <row r="8" spans="2:5" x14ac:dyDescent="0.25">
      <c r="B8" s="13">
        <f>ROWS($A$1:A1)</f>
        <v>1</v>
      </c>
      <c r="C8" s="13" t="s">
        <v>36</v>
      </c>
    </row>
    <row r="9" spans="2:5" x14ac:dyDescent="0.25">
      <c r="B9" s="13">
        <f>ROWS($A$1:A2)</f>
        <v>2</v>
      </c>
      <c r="C9" s="13" t="s">
        <v>37</v>
      </c>
    </row>
    <row r="10" spans="2:5" x14ac:dyDescent="0.25">
      <c r="B10" s="13">
        <f>ROWS($A$1:A3)</f>
        <v>3</v>
      </c>
      <c r="C10" s="13" t="s">
        <v>38</v>
      </c>
    </row>
    <row r="11" spans="2:5" x14ac:dyDescent="0.25">
      <c r="B11" s="13">
        <f>ROWS($A$1:A4)</f>
        <v>4</v>
      </c>
      <c r="C11" s="13" t="s">
        <v>39</v>
      </c>
    </row>
  </sheetData>
  <mergeCells count="1">
    <mergeCell ref="B6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TOC</vt:lpstr>
      <vt:lpstr>COUNTIF</vt:lpstr>
      <vt:lpstr>SUMIFS</vt:lpstr>
      <vt:lpstr>Named Ranges</vt:lpstr>
      <vt:lpstr>Excel Tables</vt:lpstr>
      <vt:lpstr>COLUMNS &amp; ROWS</vt:lpstr>
      <vt:lpstr>Dept</vt:lpstr>
      <vt:lpstr>Salary</vt:lpstr>
      <vt:lpstr>Year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2014-05-26T02:24:51Z</dcterms:created>
  <dcterms:modified xsi:type="dcterms:W3CDTF">2014-05-28T11:22:06Z</dcterms:modified>
</cp:coreProperties>
</file>