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trlProps/ctrlProp1.xml" ContentType="application/vnd.ms-excel.controlproperties+xml"/>
  <Override PartName="/xl/drawings/drawing3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trlProps/ctrlProp2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D:\My Documents\Training\Marketing\Blog\Excel Advent Calendar\"/>
    </mc:Choice>
  </mc:AlternateContent>
  <bookViews>
    <workbookView showSheetTabs="0" xWindow="0" yWindow="0" windowWidth="28800" windowHeight="12585"/>
  </bookViews>
  <sheets>
    <sheet name="Calendar" sheetId="4" r:id="rId1"/>
    <sheet name="Count Down Calendar" sheetId="3" r:id="rId2"/>
    <sheet name="Count Up Calendar" sheetId="1" r:id="rId3"/>
    <sheet name="Questions Count Up" sheetId="2" state="veryHidden" r:id="rId4"/>
    <sheet name="Questions Count Down" sheetId="5" state="very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" i="3" l="1"/>
  <c r="R1" i="3" s="1"/>
  <c r="L1" i="5" l="1"/>
  <c r="I25" i="5"/>
  <c r="H25" i="5"/>
  <c r="G25" i="5"/>
  <c r="I24" i="5"/>
  <c r="H24" i="5"/>
  <c r="G24" i="5"/>
  <c r="I23" i="5"/>
  <c r="H23" i="5"/>
  <c r="G23" i="5"/>
  <c r="I22" i="5"/>
  <c r="H22" i="5"/>
  <c r="G22" i="5"/>
  <c r="I21" i="5"/>
  <c r="H21" i="5"/>
  <c r="G21" i="5"/>
  <c r="I20" i="5"/>
  <c r="H20" i="5"/>
  <c r="G20" i="5"/>
  <c r="I19" i="5"/>
  <c r="H19" i="5"/>
  <c r="G19" i="5"/>
  <c r="I18" i="5"/>
  <c r="H18" i="5"/>
  <c r="G18" i="5"/>
  <c r="I17" i="5"/>
  <c r="H17" i="5"/>
  <c r="G17" i="5"/>
  <c r="I16" i="5"/>
  <c r="H16" i="5"/>
  <c r="G16" i="5"/>
  <c r="I15" i="5"/>
  <c r="H15" i="5"/>
  <c r="G15" i="5"/>
  <c r="I14" i="5"/>
  <c r="H14" i="5"/>
  <c r="G14" i="5"/>
  <c r="I13" i="5"/>
  <c r="H13" i="5"/>
  <c r="G13" i="5"/>
  <c r="I12" i="5"/>
  <c r="H12" i="5"/>
  <c r="G12" i="5"/>
  <c r="I11" i="5"/>
  <c r="H11" i="5"/>
  <c r="G11" i="5"/>
  <c r="I10" i="5"/>
  <c r="H10" i="5"/>
  <c r="G10" i="5"/>
  <c r="I9" i="5"/>
  <c r="H9" i="5"/>
  <c r="G9" i="5"/>
  <c r="I8" i="5"/>
  <c r="H8" i="5"/>
  <c r="G8" i="5"/>
  <c r="I7" i="5"/>
  <c r="H7" i="5"/>
  <c r="G7" i="5"/>
  <c r="I6" i="5"/>
  <c r="H6" i="5"/>
  <c r="G6" i="5"/>
  <c r="I5" i="5"/>
  <c r="H5" i="5"/>
  <c r="G5" i="5"/>
  <c r="I4" i="5"/>
  <c r="H4" i="5"/>
  <c r="G4" i="5"/>
  <c r="I3" i="5"/>
  <c r="H3" i="5"/>
  <c r="G3" i="5"/>
  <c r="I2" i="5"/>
  <c r="H2" i="5"/>
  <c r="G2" i="5"/>
  <c r="J25" i="5" l="1"/>
  <c r="J2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O3" i="3"/>
  <c r="I1" i="3"/>
  <c r="B5" i="3" l="1"/>
  <c r="J1" i="4"/>
  <c r="O1" i="3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B8" i="3" s="1"/>
  <c r="I9" i="2"/>
  <c r="I8" i="2"/>
  <c r="I7" i="2"/>
  <c r="I6" i="2"/>
  <c r="I4" i="2"/>
  <c r="I3" i="2"/>
  <c r="I2" i="2"/>
  <c r="I5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5" i="2"/>
  <c r="G5" i="2"/>
  <c r="H4" i="2"/>
  <c r="G4" i="2"/>
  <c r="H3" i="2"/>
  <c r="G3" i="2"/>
  <c r="H2" i="2"/>
  <c r="G2" i="2"/>
  <c r="B6" i="3" l="1"/>
  <c r="B7" i="3"/>
  <c r="L1" i="2"/>
  <c r="P1" i="1" l="1"/>
  <c r="R1" i="1" s="1"/>
  <c r="O3" i="1"/>
  <c r="B8" i="1" l="1"/>
  <c r="B5" i="1"/>
  <c r="O1" i="1"/>
  <c r="J2" i="2" l="1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Q6" i="3" l="1"/>
  <c r="Q6" i="1"/>
  <c r="B6" i="1"/>
  <c r="B7" i="1"/>
  <c r="I1" i="1"/>
</calcChain>
</file>

<file path=xl/sharedStrings.xml><?xml version="1.0" encoding="utf-8"?>
<sst xmlns="http://schemas.openxmlformats.org/spreadsheetml/2006/main" count="198" uniqueCount="100">
  <si>
    <t>Excel Advent Calendar</t>
  </si>
  <si>
    <t>Question</t>
  </si>
  <si>
    <t>Answer</t>
  </si>
  <si>
    <t>Q Number</t>
  </si>
  <si>
    <t>CTRL+Z</t>
  </si>
  <si>
    <t>False 1</t>
  </si>
  <si>
    <t>False 2</t>
  </si>
  <si>
    <t>CTRL+C</t>
  </si>
  <si>
    <t>ALT+Z</t>
  </si>
  <si>
    <t>N &amp; T</t>
  </si>
  <si>
    <t>DB &amp; FV</t>
  </si>
  <si>
    <t>SMALL &amp; MIN</t>
  </si>
  <si>
    <t>F3</t>
  </si>
  <si>
    <t>ALT+=</t>
  </si>
  <si>
    <t>CTRL+=</t>
  </si>
  <si>
    <t>F10</t>
  </si>
  <si>
    <t>F12</t>
  </si>
  <si>
    <t>CTRL+S</t>
  </si>
  <si>
    <t>ALT+S</t>
  </si>
  <si>
    <t>F7</t>
  </si>
  <si>
    <t>F8</t>
  </si>
  <si>
    <t>How do you force a carriage return in a cell?</t>
  </si>
  <si>
    <t>ALT+ENTER</t>
  </si>
  <si>
    <t>CTRL+ENTER</t>
  </si>
  <si>
    <t>SHIFT+ENTER</t>
  </si>
  <si>
    <t>Double Click Format Painter icon</t>
  </si>
  <si>
    <t>Hold down SHIFT while clicking the Format Painter icon</t>
  </si>
  <si>
    <t>Left click to apply the format</t>
  </si>
  <si>
    <t>SHIFT+3</t>
  </si>
  <si>
    <t>ALT+F3</t>
  </si>
  <si>
    <t>Random</t>
  </si>
  <si>
    <t>Multiplan</t>
  </si>
  <si>
    <t>Lotus 1-2-3</t>
  </si>
  <si>
    <t>MS Excel</t>
  </si>
  <si>
    <t>Excel for the Mac</t>
  </si>
  <si>
    <t>Excel for the PC</t>
  </si>
  <si>
    <t>They came out at the same time</t>
  </si>
  <si>
    <t>What does QAT stand for?</t>
  </si>
  <si>
    <t>What was Excel's original name?</t>
  </si>
  <si>
    <t>What is the shortcut key to insert a named range into a formula?</t>
  </si>
  <si>
    <t>How do you use Format Painter more than once?</t>
  </si>
  <si>
    <t>What is the shortcut key for spell check?</t>
  </si>
  <si>
    <t>What is the shortcut key for Undo?</t>
  </si>
  <si>
    <t>How many rows in Excel 2010?</t>
  </si>
  <si>
    <t>What are the 2 shortest functions?</t>
  </si>
  <si>
    <t>What is the shortcut key for Save As?</t>
  </si>
  <si>
    <t>How many columns in Excel 2013?</t>
  </si>
  <si>
    <t>What was the first year Excel was released?</t>
  </si>
  <si>
    <t>What came first; Excel for the Mac or Excel for the PC?</t>
  </si>
  <si>
    <t>Quick Access Toolbar</t>
  </si>
  <si>
    <t>Quick Accounting Table</t>
  </si>
  <si>
    <t>Quite A Task</t>
  </si>
  <si>
    <t>Text prefixed by a caret ^ is aligned to the?</t>
  </si>
  <si>
    <t>Right</t>
  </si>
  <si>
    <t>Left</t>
  </si>
  <si>
    <t>What is the 'secret' date function not listed in the Formulas menu?</t>
  </si>
  <si>
    <t>DATEDIF</t>
  </si>
  <si>
    <t>DIFFDATE</t>
  </si>
  <si>
    <t>DATEIF</t>
  </si>
  <si>
    <t>Excel 5.0</t>
  </si>
  <si>
    <t>Excel 95</t>
  </si>
  <si>
    <t>Excel 1.0</t>
  </si>
  <si>
    <t>Switch between Excel windows</t>
  </si>
  <si>
    <t>Tab through worksheets</t>
  </si>
  <si>
    <t>Close Excel</t>
  </si>
  <si>
    <t>AGGREGATE</t>
  </si>
  <si>
    <t>SUMIFS</t>
  </si>
  <si>
    <t>FORMULATEXT</t>
  </si>
  <si>
    <t>Which function was new in Excel 2010?</t>
  </si>
  <si>
    <t>What was the first version of Excel to include PivotTables?</t>
  </si>
  <si>
    <t>The programming language for Excel is called?</t>
  </si>
  <si>
    <t>VBA</t>
  </si>
  <si>
    <t>VBE</t>
  </si>
  <si>
    <t>C++</t>
  </si>
  <si>
    <t>Question:</t>
  </si>
  <si>
    <t>Center</t>
  </si>
  <si>
    <t>AA 1</t>
  </si>
  <si>
    <t>AA 2</t>
  </si>
  <si>
    <t>AA 3</t>
  </si>
  <si>
    <t>Choose the date you want to open:</t>
  </si>
  <si>
    <t>Date Chosen</t>
  </si>
  <si>
    <t>Choice:</t>
  </si>
  <si>
    <t>Days to go</t>
  </si>
  <si>
    <t>What function key inserts absolute references?</t>
  </si>
  <si>
    <t>F4</t>
  </si>
  <si>
    <t>F6</t>
  </si>
  <si>
    <t>What is the shortcut key for inserting a SUM formula?</t>
  </si>
  <si>
    <t>What's the first date that Excel recognises?</t>
  </si>
  <si>
    <t>Jan 1, 1900</t>
  </si>
  <si>
    <t>Jan 1, 1904</t>
  </si>
  <si>
    <t>Jan 1, 1800</t>
  </si>
  <si>
    <t>The CTRL+Tab keys…</t>
  </si>
  <si>
    <t>What are the most IF's you can nest in one formula in Excel 2010?</t>
  </si>
  <si>
    <t>How many functions are there in Excel 2010</t>
  </si>
  <si>
    <t>Choose the door you want to open:</t>
  </si>
  <si>
    <t>Excel Count Down Advent Calendar</t>
  </si>
  <si>
    <t>Excel Count Up Advent Calendar</t>
  </si>
  <si>
    <r>
      <t xml:space="preserve">3. Choose your calendar </t>
    </r>
    <r>
      <rPr>
        <sz val="14"/>
        <color theme="0"/>
        <rFont val="Arial"/>
        <family val="2"/>
      </rPr>
      <t>▼</t>
    </r>
  </si>
  <si>
    <t>1. Enable Content (click link above formula bar)</t>
  </si>
  <si>
    <t>2. Enable Editing (click link above formula bar)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</si>
</sst>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 dd\,\ yy"/>
  </numFmts>
  <fonts count="14" x14ac:knownFonts="1">
    <font>
      <sz val="11"/>
      <color theme="1"/>
      <name val="Calibri"/>
      <family val="2"/>
      <scheme val="minor"/>
    </font>
    <font>
      <sz val="20"/>
      <color theme="0"/>
      <name val="Segoe UI"/>
      <family val="2"/>
    </font>
    <font>
      <sz val="11"/>
      <color theme="1"/>
      <name val="Segoe UI"/>
      <family val="2"/>
    </font>
    <font>
      <sz val="11"/>
      <color theme="0"/>
      <name val="Segoe UI"/>
      <family val="2"/>
    </font>
    <font>
      <sz val="11"/>
      <color theme="0"/>
      <name val="Calibri"/>
      <family val="2"/>
      <scheme val="minor"/>
    </font>
    <font>
      <sz val="18"/>
      <color theme="0"/>
      <name val="Segoe UI"/>
      <family val="2"/>
    </font>
    <font>
      <sz val="24"/>
      <color theme="0"/>
      <name val="Segoe UI"/>
      <family val="2"/>
    </font>
    <font>
      <sz val="28"/>
      <color theme="1"/>
      <name val="Segoe UI"/>
      <family val="2"/>
    </font>
    <font>
      <sz val="28"/>
      <color theme="0"/>
      <name val="Segoe UI"/>
      <family val="2"/>
    </font>
    <font>
      <sz val="28"/>
      <color theme="1"/>
      <name val="Calibri"/>
      <family val="2"/>
      <scheme val="minor"/>
    </font>
    <font>
      <b/>
      <sz val="11"/>
      <color theme="0"/>
      <name val="Segoe UI"/>
      <family val="2"/>
    </font>
    <font>
      <i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0033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6" tint="-0.24994659260841701"/>
      </bottom>
      <diagonal/>
    </border>
    <border>
      <left style="thick">
        <color theme="6" tint="-0.24994659260841701"/>
      </left>
      <right style="thick">
        <color theme="6" tint="-0.24994659260841701"/>
      </right>
      <top style="thick">
        <color theme="6" tint="-0.24994659260841701"/>
      </top>
      <bottom style="thick">
        <color theme="6" tint="-0.2499465926084170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vertical="center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0" fontId="9" fillId="0" borderId="0" xfId="0" applyFont="1"/>
    <xf numFmtId="0" fontId="5" fillId="2" borderId="1" xfId="0" applyFont="1" applyFill="1" applyBorder="1" applyAlignment="1">
      <alignment vertical="center"/>
    </xf>
    <xf numFmtId="0" fontId="0" fillId="3" borderId="0" xfId="0" applyFill="1"/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/>
    <xf numFmtId="0" fontId="7" fillId="3" borderId="0" xfId="0" applyFont="1" applyFill="1"/>
    <xf numFmtId="0" fontId="8" fillId="3" borderId="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9" fillId="3" borderId="0" xfId="0" applyFont="1" applyFill="1"/>
    <xf numFmtId="0" fontId="3" fillId="3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quotePrefix="1"/>
    <xf numFmtId="0" fontId="6" fillId="2" borderId="1" xfId="0" applyFont="1" applyFill="1" applyBorder="1" applyAlignment="1">
      <alignment horizontal="left" vertical="center" indent="1"/>
    </xf>
    <xf numFmtId="0" fontId="3" fillId="3" borderId="0" xfId="0" applyFont="1" applyFill="1" applyAlignment="1">
      <alignment horizontal="left" indent="2"/>
    </xf>
    <xf numFmtId="0" fontId="10" fillId="3" borderId="0" xfId="0" applyFont="1" applyFill="1" applyAlignment="1">
      <alignment horizontal="left" indent="2"/>
    </xf>
    <xf numFmtId="0" fontId="11" fillId="0" borderId="0" xfId="0" applyFont="1" applyAlignment="1">
      <alignment horizontal="left" indent="9"/>
    </xf>
    <xf numFmtId="0" fontId="4" fillId="0" borderId="0" xfId="0" applyFont="1" applyFill="1"/>
    <xf numFmtId="0" fontId="12" fillId="3" borderId="0" xfId="0" applyFont="1" applyFill="1" applyAlignment="1">
      <alignment horizontal="centerContinuous"/>
    </xf>
    <xf numFmtId="0" fontId="12" fillId="3" borderId="0" xfId="0" applyFont="1" applyFill="1" applyAlignment="1">
      <alignment horizontal="left"/>
    </xf>
    <xf numFmtId="0" fontId="12" fillId="3" borderId="0" xfId="0" applyFont="1" applyFill="1" applyAlignment="1">
      <alignment horizontal="left" indent="1"/>
    </xf>
    <xf numFmtId="0" fontId="3" fillId="3" borderId="0" xfId="0" applyFont="1" applyFill="1" applyAlignment="1">
      <alignment horizontal="left"/>
    </xf>
  </cellXfs>
  <cellStyles count="1">
    <cellStyle name="Normal" xfId="0" builtinId="0"/>
  </cellStyles>
  <dxfs count="12">
    <dxf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3300"/>
      <color rgb="FF3333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trlProps/ctrlProp1.xml><?xml version="1.0" encoding="utf-8"?>
<formControlPr xmlns="http://schemas.microsoft.com/office/spreadsheetml/2009/9/main" objectType="Drop" dropStyle="combo" dx="16" fmlaLink="$O$2" fmlaRange="'Questions Count Down'!$N$1:$N$24" noThreeD="1" sel="1" val="0"/>
</file>

<file path=xl/ctrlProps/ctrlProp2.xml><?xml version="1.0" encoding="utf-8"?>
<formControlPr xmlns="http://schemas.microsoft.com/office/spreadsheetml/2009/9/main" objectType="Drop" dropStyle="combo" dx="16" fmlaLink="$O$2" fmlaRange="'Questions Count Up'!$N$1:$N$24" noThreeD="1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ount Down Calendar'!B10"/><Relationship Id="rId2" Type="http://schemas.openxmlformats.org/officeDocument/2006/relationships/image" Target="../media/image1.png"/><Relationship Id="rId1" Type="http://schemas.openxmlformats.org/officeDocument/2006/relationships/hyperlink" Target="http://www.myonlinetraininghub.com/" TargetMode="External"/><Relationship Id="rId4" Type="http://schemas.openxmlformats.org/officeDocument/2006/relationships/hyperlink" Target="#'Count Up Calendar'!B10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18" Type="http://schemas.openxmlformats.org/officeDocument/2006/relationships/image" Target="../media/image19.PNG"/><Relationship Id="rId26" Type="http://schemas.openxmlformats.org/officeDocument/2006/relationships/image" Target="../media/image27.png"/><Relationship Id="rId3" Type="http://schemas.openxmlformats.org/officeDocument/2006/relationships/image" Target="../media/image4.PNG"/><Relationship Id="rId21" Type="http://schemas.openxmlformats.org/officeDocument/2006/relationships/image" Target="../media/image22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17" Type="http://schemas.openxmlformats.org/officeDocument/2006/relationships/image" Target="../media/image18.png"/><Relationship Id="rId25" Type="http://schemas.openxmlformats.org/officeDocument/2006/relationships/image" Target="../media/image26.PNG"/><Relationship Id="rId2" Type="http://schemas.openxmlformats.org/officeDocument/2006/relationships/image" Target="../media/image3.PNG"/><Relationship Id="rId16" Type="http://schemas.openxmlformats.org/officeDocument/2006/relationships/image" Target="../media/image17.PNG"/><Relationship Id="rId20" Type="http://schemas.openxmlformats.org/officeDocument/2006/relationships/image" Target="../media/image21.png"/><Relationship Id="rId29" Type="http://schemas.openxmlformats.org/officeDocument/2006/relationships/image" Target="../media/image28.jpeg"/><Relationship Id="rId1" Type="http://schemas.openxmlformats.org/officeDocument/2006/relationships/hyperlink" Target="#Calendar!C19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24" Type="http://schemas.openxmlformats.org/officeDocument/2006/relationships/image" Target="../media/image25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23" Type="http://schemas.openxmlformats.org/officeDocument/2006/relationships/image" Target="../media/image24.PNG"/><Relationship Id="rId28" Type="http://schemas.openxmlformats.org/officeDocument/2006/relationships/image" Target="../media/image1.png"/><Relationship Id="rId10" Type="http://schemas.openxmlformats.org/officeDocument/2006/relationships/image" Target="../media/image11.png"/><Relationship Id="rId19" Type="http://schemas.openxmlformats.org/officeDocument/2006/relationships/image" Target="../media/image20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Relationship Id="rId22" Type="http://schemas.openxmlformats.org/officeDocument/2006/relationships/image" Target="../media/image23.png"/><Relationship Id="rId27" Type="http://schemas.openxmlformats.org/officeDocument/2006/relationships/hyperlink" Target="http://www.myonlinetraininghub.com/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13" Type="http://schemas.openxmlformats.org/officeDocument/2006/relationships/image" Target="../media/image15.png"/><Relationship Id="rId18" Type="http://schemas.openxmlformats.org/officeDocument/2006/relationships/image" Target="../media/image20.png"/><Relationship Id="rId26" Type="http://schemas.openxmlformats.org/officeDocument/2006/relationships/hyperlink" Target="http://www.myonlinetraininghub.com/" TargetMode="External"/><Relationship Id="rId3" Type="http://schemas.openxmlformats.org/officeDocument/2006/relationships/image" Target="../media/image5.PNG"/><Relationship Id="rId21" Type="http://schemas.openxmlformats.org/officeDocument/2006/relationships/image" Target="../media/image23.png"/><Relationship Id="rId7" Type="http://schemas.openxmlformats.org/officeDocument/2006/relationships/image" Target="../media/image9.png"/><Relationship Id="rId12" Type="http://schemas.openxmlformats.org/officeDocument/2006/relationships/image" Target="../media/image14.PNG"/><Relationship Id="rId17" Type="http://schemas.openxmlformats.org/officeDocument/2006/relationships/image" Target="../media/image19.PNG"/><Relationship Id="rId25" Type="http://schemas.openxmlformats.org/officeDocument/2006/relationships/image" Target="../media/image27.png"/><Relationship Id="rId2" Type="http://schemas.openxmlformats.org/officeDocument/2006/relationships/image" Target="../media/image4.PNG"/><Relationship Id="rId16" Type="http://schemas.openxmlformats.org/officeDocument/2006/relationships/image" Target="../media/image18.png"/><Relationship Id="rId20" Type="http://schemas.openxmlformats.org/officeDocument/2006/relationships/image" Target="../media/image22.PNG"/><Relationship Id="rId29" Type="http://schemas.openxmlformats.org/officeDocument/2006/relationships/image" Target="../media/image28.jpe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11" Type="http://schemas.openxmlformats.org/officeDocument/2006/relationships/image" Target="../media/image13.PNG"/><Relationship Id="rId24" Type="http://schemas.openxmlformats.org/officeDocument/2006/relationships/image" Target="../media/image26.PNG"/><Relationship Id="rId5" Type="http://schemas.openxmlformats.org/officeDocument/2006/relationships/image" Target="../media/image7.PNG"/><Relationship Id="rId15" Type="http://schemas.openxmlformats.org/officeDocument/2006/relationships/image" Target="../media/image17.PNG"/><Relationship Id="rId23" Type="http://schemas.openxmlformats.org/officeDocument/2006/relationships/image" Target="../media/image25.png"/><Relationship Id="rId28" Type="http://schemas.openxmlformats.org/officeDocument/2006/relationships/hyperlink" Target="#Calendar!C19"/><Relationship Id="rId10" Type="http://schemas.openxmlformats.org/officeDocument/2006/relationships/image" Target="../media/image12.png"/><Relationship Id="rId19" Type="http://schemas.openxmlformats.org/officeDocument/2006/relationships/image" Target="../media/image21.png"/><Relationship Id="rId4" Type="http://schemas.openxmlformats.org/officeDocument/2006/relationships/image" Target="../media/image6.png"/><Relationship Id="rId9" Type="http://schemas.openxmlformats.org/officeDocument/2006/relationships/image" Target="../media/image11.png"/><Relationship Id="rId14" Type="http://schemas.openxmlformats.org/officeDocument/2006/relationships/image" Target="../media/image16.PNG"/><Relationship Id="rId22" Type="http://schemas.openxmlformats.org/officeDocument/2006/relationships/image" Target="../media/image24.PNG"/><Relationship Id="rId27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597186</xdr:colOff>
      <xdr:row>0</xdr:row>
      <xdr:rowOff>119486</xdr:rowOff>
    </xdr:from>
    <xdr:to>
      <xdr:col>9</xdr:col>
      <xdr:colOff>49717</xdr:colOff>
      <xdr:row>1</xdr:row>
      <xdr:rowOff>51271</xdr:rowOff>
    </xdr:to>
    <xdr:grpSp>
      <xdr:nvGrpSpPr>
        <xdr:cNvPr id="2" name="Group 1"/>
        <xdr:cNvGrpSpPr/>
      </xdr:nvGrpSpPr>
      <xdr:grpSpPr>
        <a:xfrm rot="6693705">
          <a:off x="4877172" y="106700"/>
          <a:ext cx="646160" cy="671731"/>
          <a:chOff x="6486525" y="1485900"/>
          <a:chExt cx="1828800" cy="1828800"/>
        </a:xfrm>
      </xdr:grpSpPr>
      <xdr:sp macro="" textlink="">
        <xdr:nvSpPr>
          <xdr:cNvPr id="3" name="AutoShape 2"/>
          <xdr:cNvSpPr>
            <a:spLocks noChangeAspect="1" noChangeArrowheads="1" noTextEdit="1"/>
          </xdr:cNvSpPr>
        </xdr:nvSpPr>
        <xdr:spPr bwMode="auto">
          <a:xfrm>
            <a:off x="6486525" y="1485900"/>
            <a:ext cx="1828800" cy="1828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" name="Freeform 9"/>
          <xdr:cNvSpPr>
            <a:spLocks noEditPoints="1"/>
          </xdr:cNvSpPr>
        </xdr:nvSpPr>
        <xdr:spPr bwMode="auto">
          <a:xfrm>
            <a:off x="6696075" y="2647950"/>
            <a:ext cx="590550" cy="552450"/>
          </a:xfrm>
          <a:custGeom>
            <a:avLst/>
            <a:gdLst>
              <a:gd name="T0" fmla="*/ 248 w 248"/>
              <a:gd name="T1" fmla="*/ 172 h 230"/>
              <a:gd name="T2" fmla="*/ 245 w 248"/>
              <a:gd name="T3" fmla="*/ 192 h 230"/>
              <a:gd name="T4" fmla="*/ 237 w 248"/>
              <a:gd name="T5" fmla="*/ 210 h 230"/>
              <a:gd name="T6" fmla="*/ 221 w 248"/>
              <a:gd name="T7" fmla="*/ 223 h 230"/>
              <a:gd name="T8" fmla="*/ 203 w 248"/>
              <a:gd name="T9" fmla="*/ 230 h 230"/>
              <a:gd name="T10" fmla="*/ 192 w 248"/>
              <a:gd name="T11" fmla="*/ 230 h 230"/>
              <a:gd name="T12" fmla="*/ 173 w 248"/>
              <a:gd name="T13" fmla="*/ 224 h 230"/>
              <a:gd name="T14" fmla="*/ 157 w 248"/>
              <a:gd name="T15" fmla="*/ 212 h 230"/>
              <a:gd name="T16" fmla="*/ 147 w 248"/>
              <a:gd name="T17" fmla="*/ 195 h 230"/>
              <a:gd name="T18" fmla="*/ 145 w 248"/>
              <a:gd name="T19" fmla="*/ 184 h 230"/>
              <a:gd name="T20" fmla="*/ 147 w 248"/>
              <a:gd name="T21" fmla="*/ 164 h 230"/>
              <a:gd name="T22" fmla="*/ 155 w 248"/>
              <a:gd name="T23" fmla="*/ 146 h 230"/>
              <a:gd name="T24" fmla="*/ 171 w 248"/>
              <a:gd name="T25" fmla="*/ 134 h 230"/>
              <a:gd name="T26" fmla="*/ 189 w 248"/>
              <a:gd name="T27" fmla="*/ 127 h 230"/>
              <a:gd name="T28" fmla="*/ 200 w 248"/>
              <a:gd name="T29" fmla="*/ 127 h 230"/>
              <a:gd name="T30" fmla="*/ 220 w 248"/>
              <a:gd name="T31" fmla="*/ 132 h 230"/>
              <a:gd name="T32" fmla="*/ 235 w 248"/>
              <a:gd name="T33" fmla="*/ 144 h 230"/>
              <a:gd name="T34" fmla="*/ 245 w 248"/>
              <a:gd name="T35" fmla="*/ 162 h 230"/>
              <a:gd name="T36" fmla="*/ 248 w 248"/>
              <a:gd name="T37" fmla="*/ 172 h 230"/>
              <a:gd name="T38" fmla="*/ 49 w 248"/>
              <a:gd name="T39" fmla="*/ 102 h 230"/>
              <a:gd name="T40" fmla="*/ 28 w 248"/>
              <a:gd name="T41" fmla="*/ 108 h 230"/>
              <a:gd name="T42" fmla="*/ 12 w 248"/>
              <a:gd name="T43" fmla="*/ 123 h 230"/>
              <a:gd name="T44" fmla="*/ 1 w 248"/>
              <a:gd name="T45" fmla="*/ 143 h 230"/>
              <a:gd name="T46" fmla="*/ 0 w 248"/>
              <a:gd name="T47" fmla="*/ 166 h 230"/>
              <a:gd name="T48" fmla="*/ 3 w 248"/>
              <a:gd name="T49" fmla="*/ 176 h 230"/>
              <a:gd name="T50" fmla="*/ 13 w 248"/>
              <a:gd name="T51" fmla="*/ 196 h 230"/>
              <a:gd name="T52" fmla="*/ 31 w 248"/>
              <a:gd name="T53" fmla="*/ 210 h 230"/>
              <a:gd name="T54" fmla="*/ 52 w 248"/>
              <a:gd name="T55" fmla="*/ 216 h 230"/>
              <a:gd name="T56" fmla="*/ 64 w 248"/>
              <a:gd name="T57" fmla="*/ 215 h 230"/>
              <a:gd name="T58" fmla="*/ 85 w 248"/>
              <a:gd name="T59" fmla="*/ 208 h 230"/>
              <a:gd name="T60" fmla="*/ 103 w 248"/>
              <a:gd name="T61" fmla="*/ 194 h 230"/>
              <a:gd name="T62" fmla="*/ 112 w 248"/>
              <a:gd name="T63" fmla="*/ 174 h 230"/>
              <a:gd name="T64" fmla="*/ 113 w 248"/>
              <a:gd name="T65" fmla="*/ 151 h 230"/>
              <a:gd name="T66" fmla="*/ 112 w 248"/>
              <a:gd name="T67" fmla="*/ 140 h 230"/>
              <a:gd name="T68" fmla="*/ 100 w 248"/>
              <a:gd name="T69" fmla="*/ 120 h 230"/>
              <a:gd name="T70" fmla="*/ 83 w 248"/>
              <a:gd name="T71" fmla="*/ 107 h 230"/>
              <a:gd name="T72" fmla="*/ 61 w 248"/>
              <a:gd name="T73" fmla="*/ 102 h 230"/>
              <a:gd name="T74" fmla="*/ 49 w 248"/>
              <a:gd name="T75" fmla="*/ 102 h 230"/>
              <a:gd name="T76" fmla="*/ 129 w 248"/>
              <a:gd name="T77" fmla="*/ 0 h 230"/>
              <a:gd name="T78" fmla="*/ 107 w 248"/>
              <a:gd name="T79" fmla="*/ 8 h 230"/>
              <a:gd name="T80" fmla="*/ 91 w 248"/>
              <a:gd name="T81" fmla="*/ 22 h 230"/>
              <a:gd name="T82" fmla="*/ 81 w 248"/>
              <a:gd name="T83" fmla="*/ 42 h 230"/>
              <a:gd name="T84" fmla="*/ 79 w 248"/>
              <a:gd name="T85" fmla="*/ 64 h 230"/>
              <a:gd name="T86" fmla="*/ 81 w 248"/>
              <a:gd name="T87" fmla="*/ 76 h 230"/>
              <a:gd name="T88" fmla="*/ 92 w 248"/>
              <a:gd name="T89" fmla="*/ 95 h 230"/>
              <a:gd name="T90" fmla="*/ 109 w 248"/>
              <a:gd name="T91" fmla="*/ 108 h 230"/>
              <a:gd name="T92" fmla="*/ 132 w 248"/>
              <a:gd name="T93" fmla="*/ 115 h 230"/>
              <a:gd name="T94" fmla="*/ 143 w 248"/>
              <a:gd name="T95" fmla="*/ 115 h 230"/>
              <a:gd name="T96" fmla="*/ 165 w 248"/>
              <a:gd name="T97" fmla="*/ 107 h 230"/>
              <a:gd name="T98" fmla="*/ 181 w 248"/>
              <a:gd name="T99" fmla="*/ 94 h 230"/>
              <a:gd name="T100" fmla="*/ 191 w 248"/>
              <a:gd name="T101" fmla="*/ 74 h 230"/>
              <a:gd name="T102" fmla="*/ 193 w 248"/>
              <a:gd name="T103" fmla="*/ 51 h 230"/>
              <a:gd name="T104" fmla="*/ 191 w 248"/>
              <a:gd name="T105" fmla="*/ 39 h 230"/>
              <a:gd name="T106" fmla="*/ 180 w 248"/>
              <a:gd name="T107" fmla="*/ 20 h 230"/>
              <a:gd name="T108" fmla="*/ 163 w 248"/>
              <a:gd name="T109" fmla="*/ 7 h 230"/>
              <a:gd name="T110" fmla="*/ 140 w 248"/>
              <a:gd name="T111" fmla="*/ 0 h 230"/>
              <a:gd name="T112" fmla="*/ 129 w 248"/>
              <a:gd name="T113" fmla="*/ 0 h 23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248" h="230">
                <a:moveTo>
                  <a:pt x="248" y="172"/>
                </a:moveTo>
                <a:lnTo>
                  <a:pt x="248" y="172"/>
                </a:lnTo>
                <a:lnTo>
                  <a:pt x="248" y="182"/>
                </a:lnTo>
                <a:lnTo>
                  <a:pt x="245" y="192"/>
                </a:lnTo>
                <a:lnTo>
                  <a:pt x="243" y="202"/>
                </a:lnTo>
                <a:lnTo>
                  <a:pt x="237" y="210"/>
                </a:lnTo>
                <a:lnTo>
                  <a:pt x="231" y="218"/>
                </a:lnTo>
                <a:lnTo>
                  <a:pt x="221" y="223"/>
                </a:lnTo>
                <a:lnTo>
                  <a:pt x="213" y="227"/>
                </a:lnTo>
                <a:lnTo>
                  <a:pt x="203" y="230"/>
                </a:lnTo>
                <a:lnTo>
                  <a:pt x="203" y="230"/>
                </a:lnTo>
                <a:lnTo>
                  <a:pt x="192" y="230"/>
                </a:lnTo>
                <a:lnTo>
                  <a:pt x="181" y="228"/>
                </a:lnTo>
                <a:lnTo>
                  <a:pt x="173" y="224"/>
                </a:lnTo>
                <a:lnTo>
                  <a:pt x="164" y="219"/>
                </a:lnTo>
                <a:lnTo>
                  <a:pt x="157" y="212"/>
                </a:lnTo>
                <a:lnTo>
                  <a:pt x="151" y="204"/>
                </a:lnTo>
                <a:lnTo>
                  <a:pt x="147" y="195"/>
                </a:lnTo>
                <a:lnTo>
                  <a:pt x="145" y="184"/>
                </a:lnTo>
                <a:lnTo>
                  <a:pt x="145" y="184"/>
                </a:lnTo>
                <a:lnTo>
                  <a:pt x="144" y="174"/>
                </a:lnTo>
                <a:lnTo>
                  <a:pt x="147" y="164"/>
                </a:lnTo>
                <a:lnTo>
                  <a:pt x="149" y="155"/>
                </a:lnTo>
                <a:lnTo>
                  <a:pt x="155" y="146"/>
                </a:lnTo>
                <a:lnTo>
                  <a:pt x="163" y="139"/>
                </a:lnTo>
                <a:lnTo>
                  <a:pt x="171" y="134"/>
                </a:lnTo>
                <a:lnTo>
                  <a:pt x="180" y="130"/>
                </a:lnTo>
                <a:lnTo>
                  <a:pt x="189" y="127"/>
                </a:lnTo>
                <a:lnTo>
                  <a:pt x="189" y="127"/>
                </a:lnTo>
                <a:lnTo>
                  <a:pt x="200" y="127"/>
                </a:lnTo>
                <a:lnTo>
                  <a:pt x="211" y="128"/>
                </a:lnTo>
                <a:lnTo>
                  <a:pt x="220" y="132"/>
                </a:lnTo>
                <a:lnTo>
                  <a:pt x="228" y="138"/>
                </a:lnTo>
                <a:lnTo>
                  <a:pt x="235" y="144"/>
                </a:lnTo>
                <a:lnTo>
                  <a:pt x="241" y="152"/>
                </a:lnTo>
                <a:lnTo>
                  <a:pt x="245" y="162"/>
                </a:lnTo>
                <a:lnTo>
                  <a:pt x="248" y="172"/>
                </a:lnTo>
                <a:lnTo>
                  <a:pt x="248" y="172"/>
                </a:lnTo>
                <a:close/>
                <a:moveTo>
                  <a:pt x="49" y="102"/>
                </a:moveTo>
                <a:lnTo>
                  <a:pt x="49" y="102"/>
                </a:lnTo>
                <a:lnTo>
                  <a:pt x="39" y="104"/>
                </a:lnTo>
                <a:lnTo>
                  <a:pt x="28" y="108"/>
                </a:lnTo>
                <a:lnTo>
                  <a:pt x="19" y="115"/>
                </a:lnTo>
                <a:lnTo>
                  <a:pt x="12" y="123"/>
                </a:lnTo>
                <a:lnTo>
                  <a:pt x="5" y="132"/>
                </a:lnTo>
                <a:lnTo>
                  <a:pt x="1" y="143"/>
                </a:lnTo>
                <a:lnTo>
                  <a:pt x="0" y="154"/>
                </a:lnTo>
                <a:lnTo>
                  <a:pt x="0" y="166"/>
                </a:lnTo>
                <a:lnTo>
                  <a:pt x="0" y="166"/>
                </a:lnTo>
                <a:lnTo>
                  <a:pt x="3" y="176"/>
                </a:lnTo>
                <a:lnTo>
                  <a:pt x="7" y="187"/>
                </a:lnTo>
                <a:lnTo>
                  <a:pt x="13" y="196"/>
                </a:lnTo>
                <a:lnTo>
                  <a:pt x="21" y="204"/>
                </a:lnTo>
                <a:lnTo>
                  <a:pt x="31" y="210"/>
                </a:lnTo>
                <a:lnTo>
                  <a:pt x="41" y="214"/>
                </a:lnTo>
                <a:lnTo>
                  <a:pt x="52" y="216"/>
                </a:lnTo>
                <a:lnTo>
                  <a:pt x="64" y="215"/>
                </a:lnTo>
                <a:lnTo>
                  <a:pt x="64" y="215"/>
                </a:lnTo>
                <a:lnTo>
                  <a:pt x="76" y="212"/>
                </a:lnTo>
                <a:lnTo>
                  <a:pt x="85" y="208"/>
                </a:lnTo>
                <a:lnTo>
                  <a:pt x="95" y="202"/>
                </a:lnTo>
                <a:lnTo>
                  <a:pt x="103" y="194"/>
                </a:lnTo>
                <a:lnTo>
                  <a:pt x="108" y="184"/>
                </a:lnTo>
                <a:lnTo>
                  <a:pt x="112" y="174"/>
                </a:lnTo>
                <a:lnTo>
                  <a:pt x="115" y="163"/>
                </a:lnTo>
                <a:lnTo>
                  <a:pt x="113" y="151"/>
                </a:lnTo>
                <a:lnTo>
                  <a:pt x="113" y="151"/>
                </a:lnTo>
                <a:lnTo>
                  <a:pt x="112" y="140"/>
                </a:lnTo>
                <a:lnTo>
                  <a:pt x="107" y="130"/>
                </a:lnTo>
                <a:lnTo>
                  <a:pt x="100" y="120"/>
                </a:lnTo>
                <a:lnTo>
                  <a:pt x="92" y="114"/>
                </a:lnTo>
                <a:lnTo>
                  <a:pt x="83" y="107"/>
                </a:lnTo>
                <a:lnTo>
                  <a:pt x="72" y="103"/>
                </a:lnTo>
                <a:lnTo>
                  <a:pt x="61" y="102"/>
                </a:lnTo>
                <a:lnTo>
                  <a:pt x="49" y="102"/>
                </a:lnTo>
                <a:lnTo>
                  <a:pt x="49" y="102"/>
                </a:lnTo>
                <a:close/>
                <a:moveTo>
                  <a:pt x="129" y="0"/>
                </a:moveTo>
                <a:lnTo>
                  <a:pt x="129" y="0"/>
                </a:lnTo>
                <a:lnTo>
                  <a:pt x="117" y="3"/>
                </a:lnTo>
                <a:lnTo>
                  <a:pt x="107" y="8"/>
                </a:lnTo>
                <a:lnTo>
                  <a:pt x="99" y="14"/>
                </a:lnTo>
                <a:lnTo>
                  <a:pt x="91" y="22"/>
                </a:lnTo>
                <a:lnTo>
                  <a:pt x="85" y="31"/>
                </a:lnTo>
                <a:lnTo>
                  <a:pt x="81" y="42"/>
                </a:lnTo>
                <a:lnTo>
                  <a:pt x="79" y="54"/>
                </a:lnTo>
                <a:lnTo>
                  <a:pt x="79" y="64"/>
                </a:lnTo>
                <a:lnTo>
                  <a:pt x="79" y="64"/>
                </a:lnTo>
                <a:lnTo>
                  <a:pt x="81" y="76"/>
                </a:lnTo>
                <a:lnTo>
                  <a:pt x="87" y="87"/>
                </a:lnTo>
                <a:lnTo>
                  <a:pt x="92" y="95"/>
                </a:lnTo>
                <a:lnTo>
                  <a:pt x="100" y="103"/>
                </a:lnTo>
                <a:lnTo>
                  <a:pt x="109" y="108"/>
                </a:lnTo>
                <a:lnTo>
                  <a:pt x="120" y="112"/>
                </a:lnTo>
                <a:lnTo>
                  <a:pt x="132" y="115"/>
                </a:lnTo>
                <a:lnTo>
                  <a:pt x="143" y="115"/>
                </a:lnTo>
                <a:lnTo>
                  <a:pt x="143" y="115"/>
                </a:lnTo>
                <a:lnTo>
                  <a:pt x="155" y="112"/>
                </a:lnTo>
                <a:lnTo>
                  <a:pt x="165" y="107"/>
                </a:lnTo>
                <a:lnTo>
                  <a:pt x="173" y="102"/>
                </a:lnTo>
                <a:lnTo>
                  <a:pt x="181" y="94"/>
                </a:lnTo>
                <a:lnTo>
                  <a:pt x="187" y="84"/>
                </a:lnTo>
                <a:lnTo>
                  <a:pt x="191" y="74"/>
                </a:lnTo>
                <a:lnTo>
                  <a:pt x="193" y="62"/>
                </a:lnTo>
                <a:lnTo>
                  <a:pt x="193" y="51"/>
                </a:lnTo>
                <a:lnTo>
                  <a:pt x="193" y="51"/>
                </a:lnTo>
                <a:lnTo>
                  <a:pt x="191" y="39"/>
                </a:lnTo>
                <a:lnTo>
                  <a:pt x="185" y="28"/>
                </a:lnTo>
                <a:lnTo>
                  <a:pt x="180" y="20"/>
                </a:lnTo>
                <a:lnTo>
                  <a:pt x="172" y="12"/>
                </a:lnTo>
                <a:lnTo>
                  <a:pt x="163" y="7"/>
                </a:lnTo>
                <a:lnTo>
                  <a:pt x="152" y="3"/>
                </a:lnTo>
                <a:lnTo>
                  <a:pt x="140" y="0"/>
                </a:lnTo>
                <a:lnTo>
                  <a:pt x="129" y="0"/>
                </a:lnTo>
                <a:lnTo>
                  <a:pt x="129" y="0"/>
                </a:lnTo>
                <a:close/>
              </a:path>
            </a:pathLst>
          </a:custGeom>
          <a:solidFill>
            <a:srgbClr val="FFFFFF"/>
          </a:solidFill>
          <a:ln w="9525">
            <a:solidFill>
              <a:schemeClr val="bg1"/>
            </a:solidFill>
            <a:round/>
            <a:headEnd/>
            <a:tailEnd/>
          </a:ln>
        </xdr:spPr>
      </xdr:sp>
      <xdr:sp macro="" textlink="">
        <xdr:nvSpPr>
          <xdr:cNvPr id="5" name="Freeform 10"/>
          <xdr:cNvSpPr>
            <a:spLocks/>
          </xdr:cNvSpPr>
        </xdr:nvSpPr>
        <xdr:spPr bwMode="auto">
          <a:xfrm>
            <a:off x="7219950" y="2514600"/>
            <a:ext cx="971550" cy="581025"/>
          </a:xfrm>
          <a:custGeom>
            <a:avLst/>
            <a:gdLst>
              <a:gd name="T0" fmla="*/ 17 w 407"/>
              <a:gd name="T1" fmla="*/ 162 h 242"/>
              <a:gd name="T2" fmla="*/ 49 w 407"/>
              <a:gd name="T3" fmla="*/ 174 h 242"/>
              <a:gd name="T4" fmla="*/ 68 w 407"/>
              <a:gd name="T5" fmla="*/ 202 h 242"/>
              <a:gd name="T6" fmla="*/ 76 w 407"/>
              <a:gd name="T7" fmla="*/ 236 h 242"/>
              <a:gd name="T8" fmla="*/ 92 w 407"/>
              <a:gd name="T9" fmla="*/ 214 h 242"/>
              <a:gd name="T10" fmla="*/ 111 w 407"/>
              <a:gd name="T11" fmla="*/ 204 h 242"/>
              <a:gd name="T12" fmla="*/ 128 w 407"/>
              <a:gd name="T13" fmla="*/ 206 h 242"/>
              <a:gd name="T14" fmla="*/ 144 w 407"/>
              <a:gd name="T15" fmla="*/ 216 h 242"/>
              <a:gd name="T16" fmla="*/ 156 w 407"/>
              <a:gd name="T17" fmla="*/ 235 h 242"/>
              <a:gd name="T18" fmla="*/ 164 w 407"/>
              <a:gd name="T19" fmla="*/ 228 h 242"/>
              <a:gd name="T20" fmla="*/ 180 w 407"/>
              <a:gd name="T21" fmla="*/ 211 h 242"/>
              <a:gd name="T22" fmla="*/ 195 w 407"/>
              <a:gd name="T23" fmla="*/ 206 h 242"/>
              <a:gd name="T24" fmla="*/ 211 w 407"/>
              <a:gd name="T25" fmla="*/ 210 h 242"/>
              <a:gd name="T26" fmla="*/ 228 w 407"/>
              <a:gd name="T27" fmla="*/ 224 h 242"/>
              <a:gd name="T28" fmla="*/ 236 w 407"/>
              <a:gd name="T29" fmla="*/ 215 h 242"/>
              <a:gd name="T30" fmla="*/ 244 w 407"/>
              <a:gd name="T31" fmla="*/ 196 h 242"/>
              <a:gd name="T32" fmla="*/ 257 w 407"/>
              <a:gd name="T33" fmla="*/ 188 h 242"/>
              <a:gd name="T34" fmla="*/ 275 w 407"/>
              <a:gd name="T35" fmla="*/ 190 h 242"/>
              <a:gd name="T36" fmla="*/ 313 w 407"/>
              <a:gd name="T37" fmla="*/ 215 h 242"/>
              <a:gd name="T38" fmla="*/ 312 w 407"/>
              <a:gd name="T39" fmla="*/ 194 h 242"/>
              <a:gd name="T40" fmla="*/ 319 w 407"/>
              <a:gd name="T41" fmla="*/ 171 h 242"/>
              <a:gd name="T42" fmla="*/ 335 w 407"/>
              <a:gd name="T43" fmla="*/ 158 h 242"/>
              <a:gd name="T44" fmla="*/ 365 w 407"/>
              <a:gd name="T45" fmla="*/ 148 h 242"/>
              <a:gd name="T46" fmla="*/ 407 w 407"/>
              <a:gd name="T47" fmla="*/ 147 h 242"/>
              <a:gd name="T48" fmla="*/ 377 w 407"/>
              <a:gd name="T49" fmla="*/ 139 h 242"/>
              <a:gd name="T50" fmla="*/ 352 w 407"/>
              <a:gd name="T51" fmla="*/ 124 h 242"/>
              <a:gd name="T52" fmla="*/ 319 w 407"/>
              <a:gd name="T53" fmla="*/ 82 h 242"/>
              <a:gd name="T54" fmla="*/ 307 w 407"/>
              <a:gd name="T55" fmla="*/ 52 h 242"/>
              <a:gd name="T56" fmla="*/ 280 w 407"/>
              <a:gd name="T57" fmla="*/ 71 h 242"/>
              <a:gd name="T58" fmla="*/ 260 w 407"/>
              <a:gd name="T59" fmla="*/ 74 h 242"/>
              <a:gd name="T60" fmla="*/ 244 w 407"/>
              <a:gd name="T61" fmla="*/ 64 h 242"/>
              <a:gd name="T62" fmla="*/ 233 w 407"/>
              <a:gd name="T63" fmla="*/ 46 h 242"/>
              <a:gd name="T64" fmla="*/ 227 w 407"/>
              <a:gd name="T65" fmla="*/ 15 h 242"/>
              <a:gd name="T66" fmla="*/ 201 w 407"/>
              <a:gd name="T67" fmla="*/ 46 h 242"/>
              <a:gd name="T68" fmla="*/ 177 w 407"/>
              <a:gd name="T69" fmla="*/ 55 h 242"/>
              <a:gd name="T70" fmla="*/ 159 w 407"/>
              <a:gd name="T71" fmla="*/ 48 h 242"/>
              <a:gd name="T72" fmla="*/ 141 w 407"/>
              <a:gd name="T73" fmla="*/ 31 h 242"/>
              <a:gd name="T74" fmla="*/ 125 w 407"/>
              <a:gd name="T75" fmla="*/ 0 h 242"/>
              <a:gd name="T76" fmla="*/ 113 w 407"/>
              <a:gd name="T77" fmla="*/ 24 h 242"/>
              <a:gd name="T78" fmla="*/ 97 w 407"/>
              <a:gd name="T79" fmla="*/ 36 h 242"/>
              <a:gd name="T80" fmla="*/ 75 w 407"/>
              <a:gd name="T81" fmla="*/ 42 h 242"/>
              <a:gd name="T82" fmla="*/ 33 w 407"/>
              <a:gd name="T83" fmla="*/ 35 h 242"/>
              <a:gd name="T84" fmla="*/ 45 w 407"/>
              <a:gd name="T85" fmla="*/ 51 h 242"/>
              <a:gd name="T86" fmla="*/ 51 w 407"/>
              <a:gd name="T87" fmla="*/ 72 h 242"/>
              <a:gd name="T88" fmla="*/ 45 w 407"/>
              <a:gd name="T89" fmla="*/ 91 h 242"/>
              <a:gd name="T90" fmla="*/ 4 w 407"/>
              <a:gd name="T91" fmla="*/ 136 h 242"/>
              <a:gd name="T92" fmla="*/ 73 w 407"/>
              <a:gd name="T93" fmla="*/ 120 h 242"/>
              <a:gd name="T94" fmla="*/ 160 w 407"/>
              <a:gd name="T95" fmla="*/ 110 h 242"/>
              <a:gd name="T96" fmla="*/ 184 w 407"/>
              <a:gd name="T97" fmla="*/ 110 h 242"/>
              <a:gd name="T98" fmla="*/ 293 w 407"/>
              <a:gd name="T99" fmla="*/ 134 h 242"/>
              <a:gd name="T100" fmla="*/ 213 w 407"/>
              <a:gd name="T101" fmla="*/ 130 h 242"/>
              <a:gd name="T102" fmla="*/ 152 w 407"/>
              <a:gd name="T103" fmla="*/ 132 h 242"/>
              <a:gd name="T104" fmla="*/ 19 w 407"/>
              <a:gd name="T105" fmla="*/ 156 h 2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407" h="242">
                <a:moveTo>
                  <a:pt x="0" y="160"/>
                </a:moveTo>
                <a:lnTo>
                  <a:pt x="0" y="160"/>
                </a:lnTo>
                <a:lnTo>
                  <a:pt x="17" y="162"/>
                </a:lnTo>
                <a:lnTo>
                  <a:pt x="32" y="164"/>
                </a:lnTo>
                <a:lnTo>
                  <a:pt x="44" y="170"/>
                </a:lnTo>
                <a:lnTo>
                  <a:pt x="49" y="174"/>
                </a:lnTo>
                <a:lnTo>
                  <a:pt x="55" y="178"/>
                </a:lnTo>
                <a:lnTo>
                  <a:pt x="61" y="188"/>
                </a:lnTo>
                <a:lnTo>
                  <a:pt x="68" y="202"/>
                </a:lnTo>
                <a:lnTo>
                  <a:pt x="72" y="218"/>
                </a:lnTo>
                <a:lnTo>
                  <a:pt x="76" y="236"/>
                </a:lnTo>
                <a:lnTo>
                  <a:pt x="76" y="236"/>
                </a:lnTo>
                <a:lnTo>
                  <a:pt x="81" y="227"/>
                </a:lnTo>
                <a:lnTo>
                  <a:pt x="87" y="219"/>
                </a:lnTo>
                <a:lnTo>
                  <a:pt x="92" y="214"/>
                </a:lnTo>
                <a:lnTo>
                  <a:pt x="99" y="208"/>
                </a:lnTo>
                <a:lnTo>
                  <a:pt x="104" y="206"/>
                </a:lnTo>
                <a:lnTo>
                  <a:pt x="111" y="204"/>
                </a:lnTo>
                <a:lnTo>
                  <a:pt x="116" y="203"/>
                </a:lnTo>
                <a:lnTo>
                  <a:pt x="123" y="204"/>
                </a:lnTo>
                <a:lnTo>
                  <a:pt x="128" y="206"/>
                </a:lnTo>
                <a:lnTo>
                  <a:pt x="135" y="208"/>
                </a:lnTo>
                <a:lnTo>
                  <a:pt x="140" y="212"/>
                </a:lnTo>
                <a:lnTo>
                  <a:pt x="144" y="216"/>
                </a:lnTo>
                <a:lnTo>
                  <a:pt x="149" y="222"/>
                </a:lnTo>
                <a:lnTo>
                  <a:pt x="153" y="228"/>
                </a:lnTo>
                <a:lnTo>
                  <a:pt x="156" y="235"/>
                </a:lnTo>
                <a:lnTo>
                  <a:pt x="159" y="242"/>
                </a:lnTo>
                <a:lnTo>
                  <a:pt x="159" y="242"/>
                </a:lnTo>
                <a:lnTo>
                  <a:pt x="164" y="228"/>
                </a:lnTo>
                <a:lnTo>
                  <a:pt x="171" y="218"/>
                </a:lnTo>
                <a:lnTo>
                  <a:pt x="175" y="214"/>
                </a:lnTo>
                <a:lnTo>
                  <a:pt x="180" y="211"/>
                </a:lnTo>
                <a:lnTo>
                  <a:pt x="184" y="208"/>
                </a:lnTo>
                <a:lnTo>
                  <a:pt x="189" y="207"/>
                </a:lnTo>
                <a:lnTo>
                  <a:pt x="195" y="206"/>
                </a:lnTo>
                <a:lnTo>
                  <a:pt x="200" y="206"/>
                </a:lnTo>
                <a:lnTo>
                  <a:pt x="205" y="207"/>
                </a:lnTo>
                <a:lnTo>
                  <a:pt x="211" y="210"/>
                </a:lnTo>
                <a:lnTo>
                  <a:pt x="216" y="214"/>
                </a:lnTo>
                <a:lnTo>
                  <a:pt x="223" y="219"/>
                </a:lnTo>
                <a:lnTo>
                  <a:pt x="228" y="224"/>
                </a:lnTo>
                <a:lnTo>
                  <a:pt x="233" y="232"/>
                </a:lnTo>
                <a:lnTo>
                  <a:pt x="233" y="232"/>
                </a:lnTo>
                <a:lnTo>
                  <a:pt x="236" y="215"/>
                </a:lnTo>
                <a:lnTo>
                  <a:pt x="239" y="208"/>
                </a:lnTo>
                <a:lnTo>
                  <a:pt x="241" y="202"/>
                </a:lnTo>
                <a:lnTo>
                  <a:pt x="244" y="196"/>
                </a:lnTo>
                <a:lnTo>
                  <a:pt x="248" y="192"/>
                </a:lnTo>
                <a:lnTo>
                  <a:pt x="252" y="190"/>
                </a:lnTo>
                <a:lnTo>
                  <a:pt x="257" y="188"/>
                </a:lnTo>
                <a:lnTo>
                  <a:pt x="263" y="188"/>
                </a:lnTo>
                <a:lnTo>
                  <a:pt x="268" y="188"/>
                </a:lnTo>
                <a:lnTo>
                  <a:pt x="275" y="190"/>
                </a:lnTo>
                <a:lnTo>
                  <a:pt x="281" y="192"/>
                </a:lnTo>
                <a:lnTo>
                  <a:pt x="296" y="202"/>
                </a:lnTo>
                <a:lnTo>
                  <a:pt x="313" y="215"/>
                </a:lnTo>
                <a:lnTo>
                  <a:pt x="313" y="215"/>
                </a:lnTo>
                <a:lnTo>
                  <a:pt x="312" y="203"/>
                </a:lnTo>
                <a:lnTo>
                  <a:pt x="312" y="194"/>
                </a:lnTo>
                <a:lnTo>
                  <a:pt x="313" y="184"/>
                </a:lnTo>
                <a:lnTo>
                  <a:pt x="315" y="178"/>
                </a:lnTo>
                <a:lnTo>
                  <a:pt x="319" y="171"/>
                </a:lnTo>
                <a:lnTo>
                  <a:pt x="323" y="166"/>
                </a:lnTo>
                <a:lnTo>
                  <a:pt x="328" y="160"/>
                </a:lnTo>
                <a:lnTo>
                  <a:pt x="335" y="158"/>
                </a:lnTo>
                <a:lnTo>
                  <a:pt x="341" y="154"/>
                </a:lnTo>
                <a:lnTo>
                  <a:pt x="348" y="152"/>
                </a:lnTo>
                <a:lnTo>
                  <a:pt x="365" y="148"/>
                </a:lnTo>
                <a:lnTo>
                  <a:pt x="385" y="147"/>
                </a:lnTo>
                <a:lnTo>
                  <a:pt x="407" y="147"/>
                </a:lnTo>
                <a:lnTo>
                  <a:pt x="407" y="147"/>
                </a:lnTo>
                <a:lnTo>
                  <a:pt x="396" y="146"/>
                </a:lnTo>
                <a:lnTo>
                  <a:pt x="387" y="143"/>
                </a:lnTo>
                <a:lnTo>
                  <a:pt x="377" y="139"/>
                </a:lnTo>
                <a:lnTo>
                  <a:pt x="368" y="135"/>
                </a:lnTo>
                <a:lnTo>
                  <a:pt x="360" y="130"/>
                </a:lnTo>
                <a:lnTo>
                  <a:pt x="352" y="124"/>
                </a:lnTo>
                <a:lnTo>
                  <a:pt x="339" y="111"/>
                </a:lnTo>
                <a:lnTo>
                  <a:pt x="328" y="96"/>
                </a:lnTo>
                <a:lnTo>
                  <a:pt x="319" y="82"/>
                </a:lnTo>
                <a:lnTo>
                  <a:pt x="311" y="67"/>
                </a:lnTo>
                <a:lnTo>
                  <a:pt x="307" y="52"/>
                </a:lnTo>
                <a:lnTo>
                  <a:pt x="307" y="52"/>
                </a:lnTo>
                <a:lnTo>
                  <a:pt x="297" y="62"/>
                </a:lnTo>
                <a:lnTo>
                  <a:pt x="288" y="67"/>
                </a:lnTo>
                <a:lnTo>
                  <a:pt x="280" y="71"/>
                </a:lnTo>
                <a:lnTo>
                  <a:pt x="273" y="74"/>
                </a:lnTo>
                <a:lnTo>
                  <a:pt x="267" y="75"/>
                </a:lnTo>
                <a:lnTo>
                  <a:pt x="260" y="74"/>
                </a:lnTo>
                <a:lnTo>
                  <a:pt x="255" y="72"/>
                </a:lnTo>
                <a:lnTo>
                  <a:pt x="249" y="68"/>
                </a:lnTo>
                <a:lnTo>
                  <a:pt x="244" y="64"/>
                </a:lnTo>
                <a:lnTo>
                  <a:pt x="240" y="59"/>
                </a:lnTo>
                <a:lnTo>
                  <a:pt x="236" y="54"/>
                </a:lnTo>
                <a:lnTo>
                  <a:pt x="233" y="46"/>
                </a:lnTo>
                <a:lnTo>
                  <a:pt x="229" y="31"/>
                </a:lnTo>
                <a:lnTo>
                  <a:pt x="227" y="15"/>
                </a:lnTo>
                <a:lnTo>
                  <a:pt x="227" y="15"/>
                </a:lnTo>
                <a:lnTo>
                  <a:pt x="217" y="27"/>
                </a:lnTo>
                <a:lnTo>
                  <a:pt x="209" y="38"/>
                </a:lnTo>
                <a:lnTo>
                  <a:pt x="201" y="46"/>
                </a:lnTo>
                <a:lnTo>
                  <a:pt x="193" y="51"/>
                </a:lnTo>
                <a:lnTo>
                  <a:pt x="185" y="54"/>
                </a:lnTo>
                <a:lnTo>
                  <a:pt x="177" y="55"/>
                </a:lnTo>
                <a:lnTo>
                  <a:pt x="171" y="55"/>
                </a:lnTo>
                <a:lnTo>
                  <a:pt x="164" y="52"/>
                </a:lnTo>
                <a:lnTo>
                  <a:pt x="159" y="48"/>
                </a:lnTo>
                <a:lnTo>
                  <a:pt x="152" y="44"/>
                </a:lnTo>
                <a:lnTo>
                  <a:pt x="147" y="38"/>
                </a:lnTo>
                <a:lnTo>
                  <a:pt x="141" y="31"/>
                </a:lnTo>
                <a:lnTo>
                  <a:pt x="133" y="16"/>
                </a:lnTo>
                <a:lnTo>
                  <a:pt x="125" y="0"/>
                </a:lnTo>
                <a:lnTo>
                  <a:pt x="125" y="0"/>
                </a:lnTo>
                <a:lnTo>
                  <a:pt x="121" y="10"/>
                </a:lnTo>
                <a:lnTo>
                  <a:pt x="117" y="18"/>
                </a:lnTo>
                <a:lnTo>
                  <a:pt x="113" y="24"/>
                </a:lnTo>
                <a:lnTo>
                  <a:pt x="108" y="30"/>
                </a:lnTo>
                <a:lnTo>
                  <a:pt x="103" y="34"/>
                </a:lnTo>
                <a:lnTo>
                  <a:pt x="97" y="36"/>
                </a:lnTo>
                <a:lnTo>
                  <a:pt x="92" y="39"/>
                </a:lnTo>
                <a:lnTo>
                  <a:pt x="87" y="40"/>
                </a:lnTo>
                <a:lnTo>
                  <a:pt x="75" y="42"/>
                </a:lnTo>
                <a:lnTo>
                  <a:pt x="61" y="40"/>
                </a:lnTo>
                <a:lnTo>
                  <a:pt x="48" y="38"/>
                </a:lnTo>
                <a:lnTo>
                  <a:pt x="33" y="35"/>
                </a:lnTo>
                <a:lnTo>
                  <a:pt x="33" y="35"/>
                </a:lnTo>
                <a:lnTo>
                  <a:pt x="40" y="43"/>
                </a:lnTo>
                <a:lnTo>
                  <a:pt x="45" y="51"/>
                </a:lnTo>
                <a:lnTo>
                  <a:pt x="48" y="58"/>
                </a:lnTo>
                <a:lnTo>
                  <a:pt x="49" y="66"/>
                </a:lnTo>
                <a:lnTo>
                  <a:pt x="51" y="72"/>
                </a:lnTo>
                <a:lnTo>
                  <a:pt x="49" y="79"/>
                </a:lnTo>
                <a:lnTo>
                  <a:pt x="48" y="84"/>
                </a:lnTo>
                <a:lnTo>
                  <a:pt x="45" y="91"/>
                </a:lnTo>
                <a:lnTo>
                  <a:pt x="37" y="102"/>
                </a:lnTo>
                <a:lnTo>
                  <a:pt x="27" y="114"/>
                </a:lnTo>
                <a:lnTo>
                  <a:pt x="4" y="136"/>
                </a:lnTo>
                <a:lnTo>
                  <a:pt x="4" y="136"/>
                </a:lnTo>
                <a:lnTo>
                  <a:pt x="24" y="131"/>
                </a:lnTo>
                <a:lnTo>
                  <a:pt x="73" y="120"/>
                </a:lnTo>
                <a:lnTo>
                  <a:pt x="103" y="115"/>
                </a:lnTo>
                <a:lnTo>
                  <a:pt x="133" y="111"/>
                </a:lnTo>
                <a:lnTo>
                  <a:pt x="160" y="110"/>
                </a:lnTo>
                <a:lnTo>
                  <a:pt x="173" y="110"/>
                </a:lnTo>
                <a:lnTo>
                  <a:pt x="184" y="110"/>
                </a:lnTo>
                <a:lnTo>
                  <a:pt x="184" y="110"/>
                </a:lnTo>
                <a:lnTo>
                  <a:pt x="223" y="116"/>
                </a:lnTo>
                <a:lnTo>
                  <a:pt x="259" y="124"/>
                </a:lnTo>
                <a:lnTo>
                  <a:pt x="293" y="134"/>
                </a:lnTo>
                <a:lnTo>
                  <a:pt x="293" y="134"/>
                </a:lnTo>
                <a:lnTo>
                  <a:pt x="252" y="131"/>
                </a:lnTo>
                <a:lnTo>
                  <a:pt x="213" y="130"/>
                </a:lnTo>
                <a:lnTo>
                  <a:pt x="176" y="130"/>
                </a:lnTo>
                <a:lnTo>
                  <a:pt x="176" y="130"/>
                </a:lnTo>
                <a:lnTo>
                  <a:pt x="152" y="132"/>
                </a:lnTo>
                <a:lnTo>
                  <a:pt x="123" y="135"/>
                </a:lnTo>
                <a:lnTo>
                  <a:pt x="65" y="146"/>
                </a:lnTo>
                <a:lnTo>
                  <a:pt x="19" y="156"/>
                </a:lnTo>
                <a:lnTo>
                  <a:pt x="0" y="160"/>
                </a:lnTo>
                <a:lnTo>
                  <a:pt x="0" y="160"/>
                </a:lnTo>
                <a:close/>
              </a:path>
            </a:pathLst>
          </a:custGeom>
          <a:solidFill>
            <a:srgbClr val="FFFFFF"/>
          </a:solidFill>
          <a:ln w="9525">
            <a:solidFill>
              <a:schemeClr val="bg1"/>
            </a:solidFill>
            <a:round/>
            <a:headEnd/>
            <a:tailEnd/>
          </a:ln>
        </xdr:spPr>
      </xdr:sp>
      <xdr:sp macro="" textlink="">
        <xdr:nvSpPr>
          <xdr:cNvPr id="6" name="Freeform 11"/>
          <xdr:cNvSpPr>
            <a:spLocks/>
          </xdr:cNvSpPr>
        </xdr:nvSpPr>
        <xdr:spPr bwMode="auto">
          <a:xfrm>
            <a:off x="7029450" y="1743075"/>
            <a:ext cx="657225" cy="809625"/>
          </a:xfrm>
          <a:custGeom>
            <a:avLst/>
            <a:gdLst>
              <a:gd name="T0" fmla="*/ 97 w 275"/>
              <a:gd name="T1" fmla="*/ 327 h 341"/>
              <a:gd name="T2" fmla="*/ 127 w 275"/>
              <a:gd name="T3" fmla="*/ 304 h 341"/>
              <a:gd name="T4" fmla="*/ 168 w 275"/>
              <a:gd name="T5" fmla="*/ 308 h 341"/>
              <a:gd name="T6" fmla="*/ 180 w 275"/>
              <a:gd name="T7" fmla="*/ 304 h 341"/>
              <a:gd name="T8" fmla="*/ 172 w 275"/>
              <a:gd name="T9" fmla="*/ 283 h 341"/>
              <a:gd name="T10" fmla="*/ 176 w 275"/>
              <a:gd name="T11" fmla="*/ 265 h 341"/>
              <a:gd name="T12" fmla="*/ 188 w 275"/>
              <a:gd name="T13" fmla="*/ 253 h 341"/>
              <a:gd name="T14" fmla="*/ 205 w 275"/>
              <a:gd name="T15" fmla="*/ 247 h 341"/>
              <a:gd name="T16" fmla="*/ 227 w 275"/>
              <a:gd name="T17" fmla="*/ 248 h 341"/>
              <a:gd name="T18" fmla="*/ 213 w 275"/>
              <a:gd name="T19" fmla="*/ 227 h 341"/>
              <a:gd name="T20" fmla="*/ 212 w 275"/>
              <a:gd name="T21" fmla="*/ 207 h 341"/>
              <a:gd name="T22" fmla="*/ 220 w 275"/>
              <a:gd name="T23" fmla="*/ 195 h 341"/>
              <a:gd name="T24" fmla="*/ 236 w 275"/>
              <a:gd name="T25" fmla="*/ 185 h 341"/>
              <a:gd name="T26" fmla="*/ 253 w 275"/>
              <a:gd name="T27" fmla="*/ 183 h 341"/>
              <a:gd name="T28" fmla="*/ 229 w 275"/>
              <a:gd name="T29" fmla="*/ 157 h 341"/>
              <a:gd name="T30" fmla="*/ 228 w 275"/>
              <a:gd name="T31" fmla="*/ 143 h 341"/>
              <a:gd name="T32" fmla="*/ 237 w 275"/>
              <a:gd name="T33" fmla="*/ 129 h 341"/>
              <a:gd name="T34" fmla="*/ 275 w 275"/>
              <a:gd name="T35" fmla="*/ 109 h 341"/>
              <a:gd name="T36" fmla="*/ 256 w 275"/>
              <a:gd name="T37" fmla="*/ 100 h 341"/>
              <a:gd name="T38" fmla="*/ 241 w 275"/>
              <a:gd name="T39" fmla="*/ 84 h 341"/>
              <a:gd name="T40" fmla="*/ 237 w 275"/>
              <a:gd name="T41" fmla="*/ 65 h 341"/>
              <a:gd name="T42" fmla="*/ 244 w 275"/>
              <a:gd name="T43" fmla="*/ 36 h 341"/>
              <a:gd name="T44" fmla="*/ 261 w 275"/>
              <a:gd name="T45" fmla="*/ 0 h 341"/>
              <a:gd name="T46" fmla="*/ 243 w 275"/>
              <a:gd name="T47" fmla="*/ 23 h 341"/>
              <a:gd name="T48" fmla="*/ 219 w 275"/>
              <a:gd name="T49" fmla="*/ 36 h 341"/>
              <a:gd name="T50" fmla="*/ 168 w 275"/>
              <a:gd name="T51" fmla="*/ 44 h 341"/>
              <a:gd name="T52" fmla="*/ 139 w 275"/>
              <a:gd name="T53" fmla="*/ 41 h 341"/>
              <a:gd name="T54" fmla="*/ 143 w 275"/>
              <a:gd name="T55" fmla="*/ 71 h 341"/>
              <a:gd name="T56" fmla="*/ 135 w 275"/>
              <a:gd name="T57" fmla="*/ 88 h 341"/>
              <a:gd name="T58" fmla="*/ 120 w 275"/>
              <a:gd name="T59" fmla="*/ 97 h 341"/>
              <a:gd name="T60" fmla="*/ 85 w 275"/>
              <a:gd name="T61" fmla="*/ 93 h 341"/>
              <a:gd name="T62" fmla="*/ 77 w 275"/>
              <a:gd name="T63" fmla="*/ 101 h 341"/>
              <a:gd name="T64" fmla="*/ 85 w 275"/>
              <a:gd name="T65" fmla="*/ 133 h 341"/>
              <a:gd name="T66" fmla="*/ 79 w 275"/>
              <a:gd name="T67" fmla="*/ 152 h 341"/>
              <a:gd name="T68" fmla="*/ 61 w 275"/>
              <a:gd name="T69" fmla="*/ 163 h 341"/>
              <a:gd name="T70" fmla="*/ 29 w 275"/>
              <a:gd name="T71" fmla="*/ 167 h 341"/>
              <a:gd name="T72" fmla="*/ 19 w 275"/>
              <a:gd name="T73" fmla="*/ 172 h 341"/>
              <a:gd name="T74" fmla="*/ 29 w 275"/>
              <a:gd name="T75" fmla="*/ 192 h 341"/>
              <a:gd name="T76" fmla="*/ 29 w 275"/>
              <a:gd name="T77" fmla="*/ 209 h 341"/>
              <a:gd name="T78" fmla="*/ 17 w 275"/>
              <a:gd name="T79" fmla="*/ 236 h 341"/>
              <a:gd name="T80" fmla="*/ 9 w 275"/>
              <a:gd name="T81" fmla="*/ 255 h 341"/>
              <a:gd name="T82" fmla="*/ 32 w 275"/>
              <a:gd name="T83" fmla="*/ 257 h 341"/>
              <a:gd name="T84" fmla="*/ 47 w 275"/>
              <a:gd name="T85" fmla="*/ 267 h 341"/>
              <a:gd name="T86" fmla="*/ 61 w 275"/>
              <a:gd name="T87" fmla="*/ 297 h 341"/>
              <a:gd name="T88" fmla="*/ 75 w 275"/>
              <a:gd name="T89" fmla="*/ 308 h 341"/>
              <a:gd name="T90" fmla="*/ 108 w 275"/>
              <a:gd name="T91" fmla="*/ 209 h 341"/>
              <a:gd name="T92" fmla="*/ 131 w 275"/>
              <a:gd name="T93" fmla="*/ 168 h 341"/>
              <a:gd name="T94" fmla="*/ 176 w 275"/>
              <a:gd name="T95" fmla="*/ 112 h 341"/>
              <a:gd name="T96" fmla="*/ 179 w 275"/>
              <a:gd name="T97" fmla="*/ 121 h 341"/>
              <a:gd name="T98" fmla="*/ 143 w 275"/>
              <a:gd name="T99" fmla="*/ 183 h 341"/>
              <a:gd name="T100" fmla="*/ 105 w 275"/>
              <a:gd name="T101" fmla="*/ 281 h 341"/>
              <a:gd name="T102" fmla="*/ 88 w 275"/>
              <a:gd name="T103" fmla="*/ 341 h 3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275" h="341">
                <a:moveTo>
                  <a:pt x="88" y="341"/>
                </a:moveTo>
                <a:lnTo>
                  <a:pt x="88" y="341"/>
                </a:lnTo>
                <a:lnTo>
                  <a:pt x="97" y="327"/>
                </a:lnTo>
                <a:lnTo>
                  <a:pt x="105" y="316"/>
                </a:lnTo>
                <a:lnTo>
                  <a:pt x="116" y="309"/>
                </a:lnTo>
                <a:lnTo>
                  <a:pt x="127" y="304"/>
                </a:lnTo>
                <a:lnTo>
                  <a:pt x="139" y="303"/>
                </a:lnTo>
                <a:lnTo>
                  <a:pt x="152" y="304"/>
                </a:lnTo>
                <a:lnTo>
                  <a:pt x="168" y="308"/>
                </a:lnTo>
                <a:lnTo>
                  <a:pt x="185" y="313"/>
                </a:lnTo>
                <a:lnTo>
                  <a:pt x="185" y="313"/>
                </a:lnTo>
                <a:lnTo>
                  <a:pt x="180" y="304"/>
                </a:lnTo>
                <a:lnTo>
                  <a:pt x="176" y="297"/>
                </a:lnTo>
                <a:lnTo>
                  <a:pt x="173" y="289"/>
                </a:lnTo>
                <a:lnTo>
                  <a:pt x="172" y="283"/>
                </a:lnTo>
                <a:lnTo>
                  <a:pt x="172" y="276"/>
                </a:lnTo>
                <a:lnTo>
                  <a:pt x="173" y="271"/>
                </a:lnTo>
                <a:lnTo>
                  <a:pt x="176" y="265"/>
                </a:lnTo>
                <a:lnTo>
                  <a:pt x="179" y="260"/>
                </a:lnTo>
                <a:lnTo>
                  <a:pt x="183" y="256"/>
                </a:lnTo>
                <a:lnTo>
                  <a:pt x="188" y="253"/>
                </a:lnTo>
                <a:lnTo>
                  <a:pt x="193" y="251"/>
                </a:lnTo>
                <a:lnTo>
                  <a:pt x="200" y="248"/>
                </a:lnTo>
                <a:lnTo>
                  <a:pt x="205" y="247"/>
                </a:lnTo>
                <a:lnTo>
                  <a:pt x="212" y="247"/>
                </a:lnTo>
                <a:lnTo>
                  <a:pt x="220" y="247"/>
                </a:lnTo>
                <a:lnTo>
                  <a:pt x="227" y="248"/>
                </a:lnTo>
                <a:lnTo>
                  <a:pt x="227" y="248"/>
                </a:lnTo>
                <a:lnTo>
                  <a:pt x="219" y="237"/>
                </a:lnTo>
                <a:lnTo>
                  <a:pt x="213" y="227"/>
                </a:lnTo>
                <a:lnTo>
                  <a:pt x="211" y="216"/>
                </a:lnTo>
                <a:lnTo>
                  <a:pt x="211" y="212"/>
                </a:lnTo>
                <a:lnTo>
                  <a:pt x="212" y="207"/>
                </a:lnTo>
                <a:lnTo>
                  <a:pt x="213" y="203"/>
                </a:lnTo>
                <a:lnTo>
                  <a:pt x="216" y="197"/>
                </a:lnTo>
                <a:lnTo>
                  <a:pt x="220" y="195"/>
                </a:lnTo>
                <a:lnTo>
                  <a:pt x="224" y="191"/>
                </a:lnTo>
                <a:lnTo>
                  <a:pt x="229" y="188"/>
                </a:lnTo>
                <a:lnTo>
                  <a:pt x="236" y="185"/>
                </a:lnTo>
                <a:lnTo>
                  <a:pt x="244" y="184"/>
                </a:lnTo>
                <a:lnTo>
                  <a:pt x="253" y="183"/>
                </a:lnTo>
                <a:lnTo>
                  <a:pt x="253" y="183"/>
                </a:lnTo>
                <a:lnTo>
                  <a:pt x="240" y="172"/>
                </a:lnTo>
                <a:lnTo>
                  <a:pt x="232" y="161"/>
                </a:lnTo>
                <a:lnTo>
                  <a:pt x="229" y="157"/>
                </a:lnTo>
                <a:lnTo>
                  <a:pt x="227" y="152"/>
                </a:lnTo>
                <a:lnTo>
                  <a:pt x="227" y="148"/>
                </a:lnTo>
                <a:lnTo>
                  <a:pt x="228" y="143"/>
                </a:lnTo>
                <a:lnTo>
                  <a:pt x="229" y="139"/>
                </a:lnTo>
                <a:lnTo>
                  <a:pt x="232" y="133"/>
                </a:lnTo>
                <a:lnTo>
                  <a:pt x="237" y="129"/>
                </a:lnTo>
                <a:lnTo>
                  <a:pt x="243" y="125"/>
                </a:lnTo>
                <a:lnTo>
                  <a:pt x="256" y="117"/>
                </a:lnTo>
                <a:lnTo>
                  <a:pt x="275" y="109"/>
                </a:lnTo>
                <a:lnTo>
                  <a:pt x="275" y="109"/>
                </a:lnTo>
                <a:lnTo>
                  <a:pt x="265" y="105"/>
                </a:lnTo>
                <a:lnTo>
                  <a:pt x="256" y="100"/>
                </a:lnTo>
                <a:lnTo>
                  <a:pt x="251" y="96"/>
                </a:lnTo>
                <a:lnTo>
                  <a:pt x="245" y="91"/>
                </a:lnTo>
                <a:lnTo>
                  <a:pt x="241" y="84"/>
                </a:lnTo>
                <a:lnTo>
                  <a:pt x="239" y="79"/>
                </a:lnTo>
                <a:lnTo>
                  <a:pt x="237" y="72"/>
                </a:lnTo>
                <a:lnTo>
                  <a:pt x="237" y="65"/>
                </a:lnTo>
                <a:lnTo>
                  <a:pt x="237" y="59"/>
                </a:lnTo>
                <a:lnTo>
                  <a:pt x="239" y="51"/>
                </a:lnTo>
                <a:lnTo>
                  <a:pt x="244" y="36"/>
                </a:lnTo>
                <a:lnTo>
                  <a:pt x="252" y="19"/>
                </a:lnTo>
                <a:lnTo>
                  <a:pt x="261" y="0"/>
                </a:lnTo>
                <a:lnTo>
                  <a:pt x="261" y="0"/>
                </a:lnTo>
                <a:lnTo>
                  <a:pt x="256" y="9"/>
                </a:lnTo>
                <a:lnTo>
                  <a:pt x="249" y="16"/>
                </a:lnTo>
                <a:lnTo>
                  <a:pt x="243" y="23"/>
                </a:lnTo>
                <a:lnTo>
                  <a:pt x="235" y="27"/>
                </a:lnTo>
                <a:lnTo>
                  <a:pt x="227" y="32"/>
                </a:lnTo>
                <a:lnTo>
                  <a:pt x="219" y="36"/>
                </a:lnTo>
                <a:lnTo>
                  <a:pt x="201" y="40"/>
                </a:lnTo>
                <a:lnTo>
                  <a:pt x="184" y="43"/>
                </a:lnTo>
                <a:lnTo>
                  <a:pt x="168" y="44"/>
                </a:lnTo>
                <a:lnTo>
                  <a:pt x="152" y="43"/>
                </a:lnTo>
                <a:lnTo>
                  <a:pt x="139" y="41"/>
                </a:lnTo>
                <a:lnTo>
                  <a:pt x="139" y="41"/>
                </a:lnTo>
                <a:lnTo>
                  <a:pt x="141" y="52"/>
                </a:lnTo>
                <a:lnTo>
                  <a:pt x="143" y="61"/>
                </a:lnTo>
                <a:lnTo>
                  <a:pt x="143" y="71"/>
                </a:lnTo>
                <a:lnTo>
                  <a:pt x="141" y="77"/>
                </a:lnTo>
                <a:lnTo>
                  <a:pt x="139" y="84"/>
                </a:lnTo>
                <a:lnTo>
                  <a:pt x="135" y="88"/>
                </a:lnTo>
                <a:lnTo>
                  <a:pt x="131" y="92"/>
                </a:lnTo>
                <a:lnTo>
                  <a:pt x="125" y="95"/>
                </a:lnTo>
                <a:lnTo>
                  <a:pt x="120" y="97"/>
                </a:lnTo>
                <a:lnTo>
                  <a:pt x="113" y="97"/>
                </a:lnTo>
                <a:lnTo>
                  <a:pt x="100" y="97"/>
                </a:lnTo>
                <a:lnTo>
                  <a:pt x="85" y="93"/>
                </a:lnTo>
                <a:lnTo>
                  <a:pt x="71" y="88"/>
                </a:lnTo>
                <a:lnTo>
                  <a:pt x="71" y="88"/>
                </a:lnTo>
                <a:lnTo>
                  <a:pt x="77" y="101"/>
                </a:lnTo>
                <a:lnTo>
                  <a:pt x="83" y="113"/>
                </a:lnTo>
                <a:lnTo>
                  <a:pt x="85" y="124"/>
                </a:lnTo>
                <a:lnTo>
                  <a:pt x="85" y="133"/>
                </a:lnTo>
                <a:lnTo>
                  <a:pt x="85" y="140"/>
                </a:lnTo>
                <a:lnTo>
                  <a:pt x="83" y="147"/>
                </a:lnTo>
                <a:lnTo>
                  <a:pt x="79" y="152"/>
                </a:lnTo>
                <a:lnTo>
                  <a:pt x="73" y="157"/>
                </a:lnTo>
                <a:lnTo>
                  <a:pt x="68" y="160"/>
                </a:lnTo>
                <a:lnTo>
                  <a:pt x="61" y="163"/>
                </a:lnTo>
                <a:lnTo>
                  <a:pt x="55" y="165"/>
                </a:lnTo>
                <a:lnTo>
                  <a:pt x="47" y="165"/>
                </a:lnTo>
                <a:lnTo>
                  <a:pt x="29" y="167"/>
                </a:lnTo>
                <a:lnTo>
                  <a:pt x="13" y="165"/>
                </a:lnTo>
                <a:lnTo>
                  <a:pt x="13" y="165"/>
                </a:lnTo>
                <a:lnTo>
                  <a:pt x="19" y="172"/>
                </a:lnTo>
                <a:lnTo>
                  <a:pt x="24" y="179"/>
                </a:lnTo>
                <a:lnTo>
                  <a:pt x="27" y="185"/>
                </a:lnTo>
                <a:lnTo>
                  <a:pt x="29" y="192"/>
                </a:lnTo>
                <a:lnTo>
                  <a:pt x="31" y="199"/>
                </a:lnTo>
                <a:lnTo>
                  <a:pt x="31" y="204"/>
                </a:lnTo>
                <a:lnTo>
                  <a:pt x="29" y="209"/>
                </a:lnTo>
                <a:lnTo>
                  <a:pt x="28" y="216"/>
                </a:lnTo>
                <a:lnTo>
                  <a:pt x="24" y="225"/>
                </a:lnTo>
                <a:lnTo>
                  <a:pt x="17" y="236"/>
                </a:lnTo>
                <a:lnTo>
                  <a:pt x="0" y="256"/>
                </a:lnTo>
                <a:lnTo>
                  <a:pt x="0" y="256"/>
                </a:lnTo>
                <a:lnTo>
                  <a:pt x="9" y="255"/>
                </a:lnTo>
                <a:lnTo>
                  <a:pt x="19" y="255"/>
                </a:lnTo>
                <a:lnTo>
                  <a:pt x="25" y="255"/>
                </a:lnTo>
                <a:lnTo>
                  <a:pt x="32" y="257"/>
                </a:lnTo>
                <a:lnTo>
                  <a:pt x="37" y="260"/>
                </a:lnTo>
                <a:lnTo>
                  <a:pt x="43" y="263"/>
                </a:lnTo>
                <a:lnTo>
                  <a:pt x="47" y="267"/>
                </a:lnTo>
                <a:lnTo>
                  <a:pt x="51" y="272"/>
                </a:lnTo>
                <a:lnTo>
                  <a:pt x="56" y="284"/>
                </a:lnTo>
                <a:lnTo>
                  <a:pt x="61" y="297"/>
                </a:lnTo>
                <a:lnTo>
                  <a:pt x="69" y="327"/>
                </a:lnTo>
                <a:lnTo>
                  <a:pt x="69" y="327"/>
                </a:lnTo>
                <a:lnTo>
                  <a:pt x="75" y="308"/>
                </a:lnTo>
                <a:lnTo>
                  <a:pt x="88" y="263"/>
                </a:lnTo>
                <a:lnTo>
                  <a:pt x="97" y="236"/>
                </a:lnTo>
                <a:lnTo>
                  <a:pt x="108" y="209"/>
                </a:lnTo>
                <a:lnTo>
                  <a:pt x="119" y="187"/>
                </a:lnTo>
                <a:lnTo>
                  <a:pt x="124" y="176"/>
                </a:lnTo>
                <a:lnTo>
                  <a:pt x="131" y="168"/>
                </a:lnTo>
                <a:lnTo>
                  <a:pt x="131" y="168"/>
                </a:lnTo>
                <a:lnTo>
                  <a:pt x="153" y="137"/>
                </a:lnTo>
                <a:lnTo>
                  <a:pt x="176" y="112"/>
                </a:lnTo>
                <a:lnTo>
                  <a:pt x="200" y="88"/>
                </a:lnTo>
                <a:lnTo>
                  <a:pt x="200" y="88"/>
                </a:lnTo>
                <a:lnTo>
                  <a:pt x="179" y="121"/>
                </a:lnTo>
                <a:lnTo>
                  <a:pt x="159" y="152"/>
                </a:lnTo>
                <a:lnTo>
                  <a:pt x="143" y="183"/>
                </a:lnTo>
                <a:lnTo>
                  <a:pt x="143" y="183"/>
                </a:lnTo>
                <a:lnTo>
                  <a:pt x="133" y="204"/>
                </a:lnTo>
                <a:lnTo>
                  <a:pt x="124" y="228"/>
                </a:lnTo>
                <a:lnTo>
                  <a:pt x="105" y="281"/>
                </a:lnTo>
                <a:lnTo>
                  <a:pt x="92" y="324"/>
                </a:lnTo>
                <a:lnTo>
                  <a:pt x="88" y="341"/>
                </a:lnTo>
                <a:lnTo>
                  <a:pt x="88" y="341"/>
                </a:lnTo>
                <a:close/>
              </a:path>
            </a:pathLst>
          </a:custGeom>
          <a:solidFill>
            <a:srgbClr val="FFFFFF"/>
          </a:solidFill>
          <a:ln w="9525">
            <a:solidFill>
              <a:schemeClr val="bg1"/>
            </a:solidFill>
            <a:round/>
            <a:headEnd/>
            <a:tailEnd/>
          </a:ln>
        </xdr:spPr>
      </xdr:sp>
      <xdr:sp macro="" textlink="">
        <xdr:nvSpPr>
          <xdr:cNvPr id="7" name="Freeform 12"/>
          <xdr:cNvSpPr>
            <a:spLocks/>
          </xdr:cNvSpPr>
        </xdr:nvSpPr>
        <xdr:spPr bwMode="auto">
          <a:xfrm>
            <a:off x="6486525" y="1838325"/>
            <a:ext cx="552450" cy="942975"/>
          </a:xfrm>
          <a:custGeom>
            <a:avLst/>
            <a:gdLst>
              <a:gd name="T0" fmla="*/ 49 w 231"/>
              <a:gd name="T1" fmla="*/ 380 h 396"/>
              <a:gd name="T2" fmla="*/ 69 w 231"/>
              <a:gd name="T3" fmla="*/ 367 h 396"/>
              <a:gd name="T4" fmla="*/ 88 w 231"/>
              <a:gd name="T5" fmla="*/ 364 h 396"/>
              <a:gd name="T6" fmla="*/ 121 w 231"/>
              <a:gd name="T7" fmla="*/ 379 h 396"/>
              <a:gd name="T8" fmla="*/ 139 w 231"/>
              <a:gd name="T9" fmla="*/ 378 h 396"/>
              <a:gd name="T10" fmla="*/ 96 w 231"/>
              <a:gd name="T11" fmla="*/ 275 h 396"/>
              <a:gd name="T12" fmla="*/ 84 w 231"/>
              <a:gd name="T13" fmla="*/ 227 h 396"/>
              <a:gd name="T14" fmla="*/ 83 w 231"/>
              <a:gd name="T15" fmla="*/ 150 h 396"/>
              <a:gd name="T16" fmla="*/ 89 w 231"/>
              <a:gd name="T17" fmla="*/ 155 h 396"/>
              <a:gd name="T18" fmla="*/ 105 w 231"/>
              <a:gd name="T19" fmla="*/ 230 h 396"/>
              <a:gd name="T20" fmla="*/ 145 w 231"/>
              <a:gd name="T21" fmla="*/ 334 h 396"/>
              <a:gd name="T22" fmla="*/ 173 w 231"/>
              <a:gd name="T23" fmla="*/ 395 h 396"/>
              <a:gd name="T24" fmla="*/ 173 w 231"/>
              <a:gd name="T25" fmla="*/ 350 h 396"/>
              <a:gd name="T26" fmla="*/ 187 w 231"/>
              <a:gd name="T27" fmla="*/ 328 h 396"/>
              <a:gd name="T28" fmla="*/ 231 w 231"/>
              <a:gd name="T29" fmla="*/ 303 h 396"/>
              <a:gd name="T30" fmla="*/ 212 w 231"/>
              <a:gd name="T31" fmla="*/ 298 h 396"/>
              <a:gd name="T32" fmla="*/ 195 w 231"/>
              <a:gd name="T33" fmla="*/ 283 h 396"/>
              <a:gd name="T34" fmla="*/ 189 w 231"/>
              <a:gd name="T35" fmla="*/ 266 h 396"/>
              <a:gd name="T36" fmla="*/ 193 w 231"/>
              <a:gd name="T37" fmla="*/ 247 h 396"/>
              <a:gd name="T38" fmla="*/ 205 w 231"/>
              <a:gd name="T39" fmla="*/ 231 h 396"/>
              <a:gd name="T40" fmla="*/ 219 w 231"/>
              <a:gd name="T41" fmla="*/ 223 h 396"/>
              <a:gd name="T42" fmla="*/ 187 w 231"/>
              <a:gd name="T43" fmla="*/ 212 h 396"/>
              <a:gd name="T44" fmla="*/ 177 w 231"/>
              <a:gd name="T45" fmla="*/ 200 h 396"/>
              <a:gd name="T46" fmla="*/ 175 w 231"/>
              <a:gd name="T47" fmla="*/ 184 h 396"/>
              <a:gd name="T48" fmla="*/ 181 w 231"/>
              <a:gd name="T49" fmla="*/ 166 h 396"/>
              <a:gd name="T50" fmla="*/ 193 w 231"/>
              <a:gd name="T51" fmla="*/ 151 h 396"/>
              <a:gd name="T52" fmla="*/ 161 w 231"/>
              <a:gd name="T53" fmla="*/ 150 h 396"/>
              <a:gd name="T54" fmla="*/ 148 w 231"/>
              <a:gd name="T55" fmla="*/ 142 h 396"/>
              <a:gd name="T56" fmla="*/ 143 w 231"/>
              <a:gd name="T57" fmla="*/ 127 h 396"/>
              <a:gd name="T58" fmla="*/ 149 w 231"/>
              <a:gd name="T59" fmla="*/ 98 h 396"/>
              <a:gd name="T60" fmla="*/ 148 w 231"/>
              <a:gd name="T61" fmla="*/ 82 h 396"/>
              <a:gd name="T62" fmla="*/ 121 w 231"/>
              <a:gd name="T63" fmla="*/ 83 h 396"/>
              <a:gd name="T64" fmla="*/ 103 w 231"/>
              <a:gd name="T65" fmla="*/ 75 h 396"/>
              <a:gd name="T66" fmla="*/ 89 w 231"/>
              <a:gd name="T67" fmla="*/ 56 h 396"/>
              <a:gd name="T68" fmla="*/ 72 w 231"/>
              <a:gd name="T69" fmla="*/ 0 h 396"/>
              <a:gd name="T70" fmla="*/ 72 w 231"/>
              <a:gd name="T71" fmla="*/ 22 h 396"/>
              <a:gd name="T72" fmla="*/ 65 w 231"/>
              <a:gd name="T73" fmla="*/ 50 h 396"/>
              <a:gd name="T74" fmla="*/ 40 w 231"/>
              <a:gd name="T75" fmla="*/ 88 h 396"/>
              <a:gd name="T76" fmla="*/ 1 w 231"/>
              <a:gd name="T77" fmla="*/ 119 h 396"/>
              <a:gd name="T78" fmla="*/ 17 w 231"/>
              <a:gd name="T79" fmla="*/ 131 h 396"/>
              <a:gd name="T80" fmla="*/ 31 w 231"/>
              <a:gd name="T81" fmla="*/ 148 h 396"/>
              <a:gd name="T82" fmla="*/ 32 w 231"/>
              <a:gd name="T83" fmla="*/ 164 h 396"/>
              <a:gd name="T84" fmla="*/ 21 w 231"/>
              <a:gd name="T85" fmla="*/ 183 h 396"/>
              <a:gd name="T86" fmla="*/ 0 w 231"/>
              <a:gd name="T87" fmla="*/ 212 h 396"/>
              <a:gd name="T88" fmla="*/ 17 w 231"/>
              <a:gd name="T89" fmla="*/ 223 h 396"/>
              <a:gd name="T90" fmla="*/ 31 w 231"/>
              <a:gd name="T91" fmla="*/ 240 h 396"/>
              <a:gd name="T92" fmla="*/ 32 w 231"/>
              <a:gd name="T93" fmla="*/ 256 h 396"/>
              <a:gd name="T94" fmla="*/ 21 w 231"/>
              <a:gd name="T95" fmla="*/ 279 h 396"/>
              <a:gd name="T96" fmla="*/ 0 w 231"/>
              <a:gd name="T97" fmla="*/ 308 h 396"/>
              <a:gd name="T98" fmla="*/ 15 w 231"/>
              <a:gd name="T99" fmla="*/ 314 h 396"/>
              <a:gd name="T100" fmla="*/ 29 w 231"/>
              <a:gd name="T101" fmla="*/ 324 h 396"/>
              <a:gd name="T102" fmla="*/ 41 w 231"/>
              <a:gd name="T103" fmla="*/ 351 h 396"/>
              <a:gd name="T104" fmla="*/ 43 w 231"/>
              <a:gd name="T105" fmla="*/ 388 h 39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231" h="396">
                <a:moveTo>
                  <a:pt x="43" y="388"/>
                </a:moveTo>
                <a:lnTo>
                  <a:pt x="43" y="388"/>
                </a:lnTo>
                <a:lnTo>
                  <a:pt x="49" y="380"/>
                </a:lnTo>
                <a:lnTo>
                  <a:pt x="56" y="375"/>
                </a:lnTo>
                <a:lnTo>
                  <a:pt x="63" y="370"/>
                </a:lnTo>
                <a:lnTo>
                  <a:pt x="69" y="367"/>
                </a:lnTo>
                <a:lnTo>
                  <a:pt x="76" y="364"/>
                </a:lnTo>
                <a:lnTo>
                  <a:pt x="83" y="364"/>
                </a:lnTo>
                <a:lnTo>
                  <a:pt x="88" y="364"/>
                </a:lnTo>
                <a:lnTo>
                  <a:pt x="95" y="366"/>
                </a:lnTo>
                <a:lnTo>
                  <a:pt x="108" y="371"/>
                </a:lnTo>
                <a:lnTo>
                  <a:pt x="121" y="379"/>
                </a:lnTo>
                <a:lnTo>
                  <a:pt x="149" y="396"/>
                </a:lnTo>
                <a:lnTo>
                  <a:pt x="149" y="396"/>
                </a:lnTo>
                <a:lnTo>
                  <a:pt x="139" y="378"/>
                </a:lnTo>
                <a:lnTo>
                  <a:pt x="119" y="331"/>
                </a:lnTo>
                <a:lnTo>
                  <a:pt x="107" y="304"/>
                </a:lnTo>
                <a:lnTo>
                  <a:pt x="96" y="275"/>
                </a:lnTo>
                <a:lnTo>
                  <a:pt x="88" y="250"/>
                </a:lnTo>
                <a:lnTo>
                  <a:pt x="85" y="238"/>
                </a:lnTo>
                <a:lnTo>
                  <a:pt x="84" y="227"/>
                </a:lnTo>
                <a:lnTo>
                  <a:pt x="84" y="227"/>
                </a:lnTo>
                <a:lnTo>
                  <a:pt x="83" y="186"/>
                </a:lnTo>
                <a:lnTo>
                  <a:pt x="83" y="150"/>
                </a:lnTo>
                <a:lnTo>
                  <a:pt x="84" y="114"/>
                </a:lnTo>
                <a:lnTo>
                  <a:pt x="84" y="114"/>
                </a:lnTo>
                <a:lnTo>
                  <a:pt x="89" y="155"/>
                </a:lnTo>
                <a:lnTo>
                  <a:pt x="96" y="192"/>
                </a:lnTo>
                <a:lnTo>
                  <a:pt x="105" y="230"/>
                </a:lnTo>
                <a:lnTo>
                  <a:pt x="105" y="230"/>
                </a:lnTo>
                <a:lnTo>
                  <a:pt x="112" y="254"/>
                </a:lnTo>
                <a:lnTo>
                  <a:pt x="123" y="280"/>
                </a:lnTo>
                <a:lnTo>
                  <a:pt x="145" y="334"/>
                </a:lnTo>
                <a:lnTo>
                  <a:pt x="165" y="378"/>
                </a:lnTo>
                <a:lnTo>
                  <a:pt x="173" y="395"/>
                </a:lnTo>
                <a:lnTo>
                  <a:pt x="173" y="395"/>
                </a:lnTo>
                <a:lnTo>
                  <a:pt x="171" y="378"/>
                </a:lnTo>
                <a:lnTo>
                  <a:pt x="171" y="362"/>
                </a:lnTo>
                <a:lnTo>
                  <a:pt x="173" y="350"/>
                </a:lnTo>
                <a:lnTo>
                  <a:pt x="175" y="343"/>
                </a:lnTo>
                <a:lnTo>
                  <a:pt x="179" y="338"/>
                </a:lnTo>
                <a:lnTo>
                  <a:pt x="187" y="328"/>
                </a:lnTo>
                <a:lnTo>
                  <a:pt x="199" y="320"/>
                </a:lnTo>
                <a:lnTo>
                  <a:pt x="213" y="311"/>
                </a:lnTo>
                <a:lnTo>
                  <a:pt x="231" y="303"/>
                </a:lnTo>
                <a:lnTo>
                  <a:pt x="231" y="303"/>
                </a:lnTo>
                <a:lnTo>
                  <a:pt x="221" y="300"/>
                </a:lnTo>
                <a:lnTo>
                  <a:pt x="212" y="298"/>
                </a:lnTo>
                <a:lnTo>
                  <a:pt x="205" y="294"/>
                </a:lnTo>
                <a:lnTo>
                  <a:pt x="199" y="288"/>
                </a:lnTo>
                <a:lnTo>
                  <a:pt x="195" y="283"/>
                </a:lnTo>
                <a:lnTo>
                  <a:pt x="192" y="278"/>
                </a:lnTo>
                <a:lnTo>
                  <a:pt x="189" y="272"/>
                </a:lnTo>
                <a:lnTo>
                  <a:pt x="189" y="266"/>
                </a:lnTo>
                <a:lnTo>
                  <a:pt x="189" y="259"/>
                </a:lnTo>
                <a:lnTo>
                  <a:pt x="191" y="254"/>
                </a:lnTo>
                <a:lnTo>
                  <a:pt x="193" y="247"/>
                </a:lnTo>
                <a:lnTo>
                  <a:pt x="196" y="242"/>
                </a:lnTo>
                <a:lnTo>
                  <a:pt x="201" y="236"/>
                </a:lnTo>
                <a:lnTo>
                  <a:pt x="205" y="231"/>
                </a:lnTo>
                <a:lnTo>
                  <a:pt x="212" y="227"/>
                </a:lnTo>
                <a:lnTo>
                  <a:pt x="219" y="223"/>
                </a:lnTo>
                <a:lnTo>
                  <a:pt x="219" y="223"/>
                </a:lnTo>
                <a:lnTo>
                  <a:pt x="204" y="220"/>
                </a:lnTo>
                <a:lnTo>
                  <a:pt x="192" y="215"/>
                </a:lnTo>
                <a:lnTo>
                  <a:pt x="187" y="212"/>
                </a:lnTo>
                <a:lnTo>
                  <a:pt x="183" y="208"/>
                </a:lnTo>
                <a:lnTo>
                  <a:pt x="180" y="204"/>
                </a:lnTo>
                <a:lnTo>
                  <a:pt x="177" y="200"/>
                </a:lnTo>
                <a:lnTo>
                  <a:pt x="175" y="195"/>
                </a:lnTo>
                <a:lnTo>
                  <a:pt x="175" y="190"/>
                </a:lnTo>
                <a:lnTo>
                  <a:pt x="175" y="184"/>
                </a:lnTo>
                <a:lnTo>
                  <a:pt x="176" y="179"/>
                </a:lnTo>
                <a:lnTo>
                  <a:pt x="179" y="172"/>
                </a:lnTo>
                <a:lnTo>
                  <a:pt x="181" y="166"/>
                </a:lnTo>
                <a:lnTo>
                  <a:pt x="187" y="159"/>
                </a:lnTo>
                <a:lnTo>
                  <a:pt x="193" y="151"/>
                </a:lnTo>
                <a:lnTo>
                  <a:pt x="193" y="151"/>
                </a:lnTo>
                <a:lnTo>
                  <a:pt x="175" y="152"/>
                </a:lnTo>
                <a:lnTo>
                  <a:pt x="168" y="151"/>
                </a:lnTo>
                <a:lnTo>
                  <a:pt x="161" y="150"/>
                </a:lnTo>
                <a:lnTo>
                  <a:pt x="156" y="148"/>
                </a:lnTo>
                <a:lnTo>
                  <a:pt x="151" y="146"/>
                </a:lnTo>
                <a:lnTo>
                  <a:pt x="148" y="142"/>
                </a:lnTo>
                <a:lnTo>
                  <a:pt x="145" y="138"/>
                </a:lnTo>
                <a:lnTo>
                  <a:pt x="143" y="132"/>
                </a:lnTo>
                <a:lnTo>
                  <a:pt x="143" y="127"/>
                </a:lnTo>
                <a:lnTo>
                  <a:pt x="143" y="120"/>
                </a:lnTo>
                <a:lnTo>
                  <a:pt x="144" y="114"/>
                </a:lnTo>
                <a:lnTo>
                  <a:pt x="149" y="98"/>
                </a:lnTo>
                <a:lnTo>
                  <a:pt x="159" y="78"/>
                </a:lnTo>
                <a:lnTo>
                  <a:pt x="159" y="78"/>
                </a:lnTo>
                <a:lnTo>
                  <a:pt x="148" y="82"/>
                </a:lnTo>
                <a:lnTo>
                  <a:pt x="137" y="83"/>
                </a:lnTo>
                <a:lnTo>
                  <a:pt x="129" y="84"/>
                </a:lnTo>
                <a:lnTo>
                  <a:pt x="121" y="83"/>
                </a:lnTo>
                <a:lnTo>
                  <a:pt x="115" y="82"/>
                </a:lnTo>
                <a:lnTo>
                  <a:pt x="108" y="79"/>
                </a:lnTo>
                <a:lnTo>
                  <a:pt x="103" y="75"/>
                </a:lnTo>
                <a:lnTo>
                  <a:pt x="97" y="70"/>
                </a:lnTo>
                <a:lnTo>
                  <a:pt x="93" y="63"/>
                </a:lnTo>
                <a:lnTo>
                  <a:pt x="89" y="56"/>
                </a:lnTo>
                <a:lnTo>
                  <a:pt x="83" y="40"/>
                </a:lnTo>
                <a:lnTo>
                  <a:pt x="77" y="22"/>
                </a:lnTo>
                <a:lnTo>
                  <a:pt x="72" y="0"/>
                </a:lnTo>
                <a:lnTo>
                  <a:pt x="72" y="0"/>
                </a:lnTo>
                <a:lnTo>
                  <a:pt x="72" y="11"/>
                </a:lnTo>
                <a:lnTo>
                  <a:pt x="72" y="22"/>
                </a:lnTo>
                <a:lnTo>
                  <a:pt x="71" y="31"/>
                </a:lnTo>
                <a:lnTo>
                  <a:pt x="69" y="40"/>
                </a:lnTo>
                <a:lnTo>
                  <a:pt x="65" y="50"/>
                </a:lnTo>
                <a:lnTo>
                  <a:pt x="61" y="59"/>
                </a:lnTo>
                <a:lnTo>
                  <a:pt x="52" y="75"/>
                </a:lnTo>
                <a:lnTo>
                  <a:pt x="40" y="88"/>
                </a:lnTo>
                <a:lnTo>
                  <a:pt x="28" y="100"/>
                </a:lnTo>
                <a:lnTo>
                  <a:pt x="15" y="111"/>
                </a:lnTo>
                <a:lnTo>
                  <a:pt x="1" y="119"/>
                </a:lnTo>
                <a:lnTo>
                  <a:pt x="1" y="119"/>
                </a:lnTo>
                <a:lnTo>
                  <a:pt x="11" y="126"/>
                </a:lnTo>
                <a:lnTo>
                  <a:pt x="17" y="131"/>
                </a:lnTo>
                <a:lnTo>
                  <a:pt x="23" y="138"/>
                </a:lnTo>
                <a:lnTo>
                  <a:pt x="27" y="143"/>
                </a:lnTo>
                <a:lnTo>
                  <a:pt x="31" y="148"/>
                </a:lnTo>
                <a:lnTo>
                  <a:pt x="32" y="154"/>
                </a:lnTo>
                <a:lnTo>
                  <a:pt x="32" y="159"/>
                </a:lnTo>
                <a:lnTo>
                  <a:pt x="32" y="164"/>
                </a:lnTo>
                <a:lnTo>
                  <a:pt x="31" y="170"/>
                </a:lnTo>
                <a:lnTo>
                  <a:pt x="28" y="175"/>
                </a:lnTo>
                <a:lnTo>
                  <a:pt x="21" y="183"/>
                </a:lnTo>
                <a:lnTo>
                  <a:pt x="12" y="191"/>
                </a:lnTo>
                <a:lnTo>
                  <a:pt x="0" y="198"/>
                </a:lnTo>
                <a:lnTo>
                  <a:pt x="0" y="212"/>
                </a:lnTo>
                <a:lnTo>
                  <a:pt x="0" y="212"/>
                </a:lnTo>
                <a:lnTo>
                  <a:pt x="9" y="218"/>
                </a:lnTo>
                <a:lnTo>
                  <a:pt x="17" y="223"/>
                </a:lnTo>
                <a:lnTo>
                  <a:pt x="23" y="228"/>
                </a:lnTo>
                <a:lnTo>
                  <a:pt x="28" y="234"/>
                </a:lnTo>
                <a:lnTo>
                  <a:pt x="31" y="240"/>
                </a:lnTo>
                <a:lnTo>
                  <a:pt x="32" y="246"/>
                </a:lnTo>
                <a:lnTo>
                  <a:pt x="33" y="251"/>
                </a:lnTo>
                <a:lnTo>
                  <a:pt x="32" y="256"/>
                </a:lnTo>
                <a:lnTo>
                  <a:pt x="31" y="263"/>
                </a:lnTo>
                <a:lnTo>
                  <a:pt x="28" y="268"/>
                </a:lnTo>
                <a:lnTo>
                  <a:pt x="21" y="279"/>
                </a:lnTo>
                <a:lnTo>
                  <a:pt x="11" y="290"/>
                </a:lnTo>
                <a:lnTo>
                  <a:pt x="0" y="299"/>
                </a:lnTo>
                <a:lnTo>
                  <a:pt x="0" y="308"/>
                </a:lnTo>
                <a:lnTo>
                  <a:pt x="0" y="308"/>
                </a:lnTo>
                <a:lnTo>
                  <a:pt x="8" y="311"/>
                </a:lnTo>
                <a:lnTo>
                  <a:pt x="15" y="314"/>
                </a:lnTo>
                <a:lnTo>
                  <a:pt x="20" y="318"/>
                </a:lnTo>
                <a:lnTo>
                  <a:pt x="25" y="320"/>
                </a:lnTo>
                <a:lnTo>
                  <a:pt x="29" y="324"/>
                </a:lnTo>
                <a:lnTo>
                  <a:pt x="33" y="330"/>
                </a:lnTo>
                <a:lnTo>
                  <a:pt x="39" y="339"/>
                </a:lnTo>
                <a:lnTo>
                  <a:pt x="41" y="351"/>
                </a:lnTo>
                <a:lnTo>
                  <a:pt x="43" y="363"/>
                </a:lnTo>
                <a:lnTo>
                  <a:pt x="43" y="388"/>
                </a:lnTo>
                <a:lnTo>
                  <a:pt x="43" y="388"/>
                </a:lnTo>
                <a:close/>
              </a:path>
            </a:pathLst>
          </a:custGeom>
          <a:solidFill>
            <a:srgbClr val="FFFFFF"/>
          </a:solidFill>
          <a:ln w="9525">
            <a:solidFill>
              <a:schemeClr val="bg1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</xdr:col>
      <xdr:colOff>200025</xdr:colOff>
      <xdr:row>18</xdr:row>
      <xdr:rowOff>19050</xdr:rowOff>
    </xdr:from>
    <xdr:to>
      <xdr:col>6</xdr:col>
      <xdr:colOff>382306</xdr:colOff>
      <xdr:row>20</xdr:row>
      <xdr:rowOff>171666</xdr:rowOff>
    </xdr:to>
    <xdr:pic>
      <xdr:nvPicPr>
        <xdr:cNvPr id="8" name="Picture 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3790950"/>
          <a:ext cx="3230281" cy="533616"/>
        </a:xfrm>
        <a:prstGeom prst="rect">
          <a:avLst/>
        </a:prstGeom>
      </xdr:spPr>
    </xdr:pic>
    <xdr:clientData/>
  </xdr:twoCellAnchor>
  <xdr:twoCellAnchor>
    <xdr:from>
      <xdr:col>2</xdr:col>
      <xdr:colOff>66676</xdr:colOff>
      <xdr:row>5</xdr:row>
      <xdr:rowOff>180975</xdr:rowOff>
    </xdr:from>
    <xdr:to>
      <xdr:col>6</xdr:col>
      <xdr:colOff>361950</xdr:colOff>
      <xdr:row>9</xdr:row>
      <xdr:rowOff>161925</xdr:rowOff>
    </xdr:to>
    <xdr:sp macro="" textlink="">
      <xdr:nvSpPr>
        <xdr:cNvPr id="9" name="Rounded Rectangle 8">
          <a:hlinkClick xmlns:r="http://schemas.openxmlformats.org/officeDocument/2006/relationships" r:id="rId3"/>
        </xdr:cNvPr>
        <xdr:cNvSpPr/>
      </xdr:nvSpPr>
      <xdr:spPr>
        <a:xfrm>
          <a:off x="1285876" y="1524000"/>
          <a:ext cx="2733674" cy="74295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400"/>
            <a:t>Go to Count </a:t>
          </a:r>
          <a:r>
            <a:rPr lang="en-AU" sz="1400">
              <a:solidFill>
                <a:schemeClr val="accent3">
                  <a:lumMod val="50000"/>
                </a:schemeClr>
              </a:solidFill>
            </a:rPr>
            <a:t>Down </a:t>
          </a:r>
          <a:r>
            <a:rPr lang="en-AU" sz="1400"/>
            <a:t>Calendar</a:t>
          </a:r>
        </a:p>
      </xdr:txBody>
    </xdr:sp>
    <xdr:clientData/>
  </xdr:twoCellAnchor>
  <xdr:twoCellAnchor>
    <xdr:from>
      <xdr:col>2</xdr:col>
      <xdr:colOff>66676</xdr:colOff>
      <xdr:row>11</xdr:row>
      <xdr:rowOff>19050</xdr:rowOff>
    </xdr:from>
    <xdr:to>
      <xdr:col>6</xdr:col>
      <xdr:colOff>361950</xdr:colOff>
      <xdr:row>15</xdr:row>
      <xdr:rowOff>0</xdr:rowOff>
    </xdr:to>
    <xdr:sp macro="" textlink="">
      <xdr:nvSpPr>
        <xdr:cNvPr id="10" name="Rounded Rectangle 9">
          <a:hlinkClick xmlns:r="http://schemas.openxmlformats.org/officeDocument/2006/relationships" r:id="rId4"/>
        </xdr:cNvPr>
        <xdr:cNvSpPr/>
      </xdr:nvSpPr>
      <xdr:spPr>
        <a:xfrm>
          <a:off x="1285876" y="2505075"/>
          <a:ext cx="2733674" cy="74295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400"/>
            <a:t>Go to Count </a:t>
          </a:r>
          <a:r>
            <a:rPr lang="en-AU" sz="1400">
              <a:solidFill>
                <a:schemeClr val="accent3">
                  <a:lumMod val="50000"/>
                </a:schemeClr>
              </a:solidFill>
            </a:rPr>
            <a:t>Up</a:t>
          </a:r>
          <a:r>
            <a:rPr lang="en-AU" sz="1400" baseline="0">
              <a:solidFill>
                <a:schemeClr val="accent3">
                  <a:lumMod val="50000"/>
                </a:schemeClr>
              </a:solidFill>
            </a:rPr>
            <a:t> </a:t>
          </a:r>
          <a:r>
            <a:rPr lang="en-AU" sz="1400"/>
            <a:t>Calendar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647700</xdr:colOff>
      <xdr:row>1</xdr:row>
      <xdr:rowOff>114300</xdr:rowOff>
    </xdr:from>
    <xdr:to>
      <xdr:col>13</xdr:col>
      <xdr:colOff>447675</xdr:colOff>
      <xdr:row>2</xdr:row>
      <xdr:rowOff>171450</xdr:rowOff>
    </xdr:to>
    <xdr:sp macro="" textlink="">
      <xdr:nvSpPr>
        <xdr:cNvPr id="56" name="Rounded Rectangle 55">
          <a:hlinkClick xmlns:r="http://schemas.openxmlformats.org/officeDocument/2006/relationships" r:id="rId1"/>
        </xdr:cNvPr>
        <xdr:cNvSpPr/>
      </xdr:nvSpPr>
      <xdr:spPr>
        <a:xfrm>
          <a:off x="7000875" y="828675"/>
          <a:ext cx="1295400" cy="257175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lang="en-AU" sz="11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go</a:t>
          </a:r>
          <a:r>
            <a:rPr lang="en-AU" sz="11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back to menu</a:t>
          </a:r>
          <a:endParaRPr lang="en-AU" sz="11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0</xdr:col>
      <xdr:colOff>466725</xdr:colOff>
      <xdr:row>8</xdr:row>
      <xdr:rowOff>66675</xdr:rowOff>
    </xdr:from>
    <xdr:to>
      <xdr:col>12</xdr:col>
      <xdr:colOff>400050</xdr:colOff>
      <xdr:row>17</xdr:row>
      <xdr:rowOff>123825</xdr:rowOff>
    </xdr:to>
    <xdr:sp macro="" textlink="">
      <xdr:nvSpPr>
        <xdr:cNvPr id="2" name="Rectangle 1"/>
        <xdr:cNvSpPr/>
      </xdr:nvSpPr>
      <xdr:spPr>
        <a:xfrm>
          <a:off x="466725" y="2352675"/>
          <a:ext cx="7172325" cy="5029200"/>
        </a:xfrm>
        <a:prstGeom prst="rect">
          <a:avLst/>
        </a:prstGeom>
        <a:solidFill>
          <a:srgbClr val="0033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19050</xdr:colOff>
      <xdr:row>9</xdr:row>
      <xdr:rowOff>209550</xdr:rowOff>
    </xdr:from>
    <xdr:to>
      <xdr:col>2</xdr:col>
      <xdr:colOff>9525</xdr:colOff>
      <xdr:row>10</xdr:row>
      <xdr:rowOff>866775</xdr:rowOff>
    </xdr:to>
    <xdr:pic>
      <xdr:nvPicPr>
        <xdr:cNvPr id="3" name="Pic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H="1" flipV="1">
          <a:off x="942975" y="2705100"/>
          <a:ext cx="876300" cy="876300"/>
        </a:xfrm>
        <a:prstGeom prst="rect">
          <a:avLst/>
        </a:prstGeom>
      </xdr:spPr>
    </xdr:pic>
    <xdr:clientData/>
  </xdr:twoCellAnchor>
  <xdr:twoCellAnchor>
    <xdr:from>
      <xdr:col>3</xdr:col>
      <xdr:colOff>109229</xdr:colOff>
      <xdr:row>10</xdr:row>
      <xdr:rowOff>40288</xdr:rowOff>
    </xdr:from>
    <xdr:to>
      <xdr:col>3</xdr:col>
      <xdr:colOff>800100</xdr:colOff>
      <xdr:row>10</xdr:row>
      <xdr:rowOff>876300</xdr:rowOff>
    </xdr:to>
    <xdr:pic>
      <xdr:nvPicPr>
        <xdr:cNvPr id="5" name="Pic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0904" y="2754913"/>
          <a:ext cx="690871" cy="836012"/>
        </a:xfrm>
        <a:prstGeom prst="rect">
          <a:avLst/>
        </a:prstGeom>
      </xdr:spPr>
    </xdr:pic>
    <xdr:clientData/>
  </xdr:twoCellAnchor>
  <xdr:twoCellAnchor>
    <xdr:from>
      <xdr:col>7</xdr:col>
      <xdr:colOff>47776</xdr:colOff>
      <xdr:row>12</xdr:row>
      <xdr:rowOff>47625</xdr:rowOff>
    </xdr:from>
    <xdr:to>
      <xdr:col>7</xdr:col>
      <xdr:colOff>857249</xdr:colOff>
      <xdr:row>12</xdr:row>
      <xdr:rowOff>857098</xdr:rowOff>
    </xdr:to>
    <xdr:pic>
      <xdr:nvPicPr>
        <xdr:cNvPr id="6" name="Pic 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2101" y="3981450"/>
          <a:ext cx="809473" cy="809473"/>
        </a:xfrm>
        <a:prstGeom prst="rect">
          <a:avLst/>
        </a:prstGeom>
      </xdr:spPr>
    </xdr:pic>
    <xdr:clientData/>
  </xdr:twoCellAnchor>
  <xdr:twoCellAnchor>
    <xdr:from>
      <xdr:col>7</xdr:col>
      <xdr:colOff>40582</xdr:colOff>
      <xdr:row>10</xdr:row>
      <xdr:rowOff>323850</xdr:rowOff>
    </xdr:from>
    <xdr:to>
      <xdr:col>7</xdr:col>
      <xdr:colOff>842247</xdr:colOff>
      <xdr:row>10</xdr:row>
      <xdr:rowOff>690262</xdr:rowOff>
    </xdr:to>
    <xdr:pic>
      <xdr:nvPicPr>
        <xdr:cNvPr id="7" name="Pic 2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4907" y="3038475"/>
          <a:ext cx="801665" cy="366412"/>
        </a:xfrm>
        <a:prstGeom prst="rect">
          <a:avLst/>
        </a:prstGeom>
      </xdr:spPr>
    </xdr:pic>
    <xdr:clientData/>
  </xdr:twoCellAnchor>
  <xdr:twoCellAnchor>
    <xdr:from>
      <xdr:col>9</xdr:col>
      <xdr:colOff>57151</xdr:colOff>
      <xdr:row>16</xdr:row>
      <xdr:rowOff>57150</xdr:rowOff>
    </xdr:from>
    <xdr:to>
      <xdr:col>9</xdr:col>
      <xdr:colOff>830773</xdr:colOff>
      <xdr:row>16</xdr:row>
      <xdr:rowOff>830772</xdr:rowOff>
    </xdr:to>
    <xdr:pic>
      <xdr:nvPicPr>
        <xdr:cNvPr id="8" name="Pic 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1" y="6429375"/>
          <a:ext cx="773622" cy="773622"/>
        </a:xfrm>
        <a:prstGeom prst="rect">
          <a:avLst/>
        </a:prstGeom>
      </xdr:spPr>
    </xdr:pic>
    <xdr:clientData/>
  </xdr:twoCellAnchor>
  <xdr:twoCellAnchor>
    <xdr:from>
      <xdr:col>5</xdr:col>
      <xdr:colOff>76199</xdr:colOff>
      <xdr:row>10</xdr:row>
      <xdr:rowOff>47624</xdr:rowOff>
    </xdr:from>
    <xdr:to>
      <xdr:col>5</xdr:col>
      <xdr:colOff>847154</xdr:colOff>
      <xdr:row>10</xdr:row>
      <xdr:rowOff>818579</xdr:rowOff>
    </xdr:to>
    <xdr:pic>
      <xdr:nvPicPr>
        <xdr:cNvPr id="9" name="Pic 22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H="1" flipV="1">
          <a:off x="3124199" y="2762249"/>
          <a:ext cx="770955" cy="770955"/>
        </a:xfrm>
        <a:prstGeom prst="rect">
          <a:avLst/>
        </a:prstGeom>
      </xdr:spPr>
    </xdr:pic>
    <xdr:clientData/>
  </xdr:twoCellAnchor>
  <xdr:twoCellAnchor>
    <xdr:from>
      <xdr:col>11</xdr:col>
      <xdr:colOff>47623</xdr:colOff>
      <xdr:row>14</xdr:row>
      <xdr:rowOff>38099</xdr:rowOff>
    </xdr:from>
    <xdr:to>
      <xdr:col>11</xdr:col>
      <xdr:colOff>847724</xdr:colOff>
      <xdr:row>14</xdr:row>
      <xdr:rowOff>838200</xdr:rowOff>
    </xdr:to>
    <xdr:pic>
      <xdr:nvPicPr>
        <xdr:cNvPr id="14" name="Pic 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798" y="5191124"/>
          <a:ext cx="800101" cy="800101"/>
        </a:xfrm>
        <a:prstGeom prst="rect">
          <a:avLst/>
        </a:prstGeom>
      </xdr:spPr>
    </xdr:pic>
    <xdr:clientData/>
  </xdr:twoCellAnchor>
  <xdr:twoCellAnchor>
    <xdr:from>
      <xdr:col>7</xdr:col>
      <xdr:colOff>28575</xdr:colOff>
      <xdr:row>14</xdr:row>
      <xdr:rowOff>28575</xdr:rowOff>
    </xdr:from>
    <xdr:to>
      <xdr:col>7</xdr:col>
      <xdr:colOff>871271</xdr:colOff>
      <xdr:row>14</xdr:row>
      <xdr:rowOff>871271</xdr:rowOff>
    </xdr:to>
    <xdr:pic>
      <xdr:nvPicPr>
        <xdr:cNvPr id="15" name="Pic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5181600"/>
          <a:ext cx="842696" cy="842696"/>
        </a:xfrm>
        <a:prstGeom prst="rect">
          <a:avLst/>
        </a:prstGeom>
      </xdr:spPr>
    </xdr:pic>
    <xdr:clientData/>
  </xdr:twoCellAnchor>
  <xdr:twoCellAnchor>
    <xdr:from>
      <xdr:col>5</xdr:col>
      <xdr:colOff>66674</xdr:colOff>
      <xdr:row>12</xdr:row>
      <xdr:rowOff>66674</xdr:rowOff>
    </xdr:from>
    <xdr:to>
      <xdr:col>5</xdr:col>
      <xdr:colOff>830999</xdr:colOff>
      <xdr:row>12</xdr:row>
      <xdr:rowOff>830999</xdr:rowOff>
    </xdr:to>
    <xdr:pic>
      <xdr:nvPicPr>
        <xdr:cNvPr id="16" name="Pic 16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674" y="4000499"/>
          <a:ext cx="764325" cy="764325"/>
        </a:xfrm>
        <a:prstGeom prst="rect">
          <a:avLst/>
        </a:prstGeom>
      </xdr:spPr>
    </xdr:pic>
    <xdr:clientData/>
  </xdr:twoCellAnchor>
  <xdr:twoCellAnchor>
    <xdr:from>
      <xdr:col>3</xdr:col>
      <xdr:colOff>57149</xdr:colOff>
      <xdr:row>16</xdr:row>
      <xdr:rowOff>28574</xdr:rowOff>
    </xdr:from>
    <xdr:to>
      <xdr:col>3</xdr:col>
      <xdr:colOff>838124</xdr:colOff>
      <xdr:row>16</xdr:row>
      <xdr:rowOff>809549</xdr:rowOff>
    </xdr:to>
    <xdr:pic>
      <xdr:nvPicPr>
        <xdr:cNvPr id="17" name="Pic 5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8824" y="6400799"/>
          <a:ext cx="780975" cy="780975"/>
        </a:xfrm>
        <a:prstGeom prst="rect">
          <a:avLst/>
        </a:prstGeom>
      </xdr:spPr>
    </xdr:pic>
    <xdr:clientData/>
  </xdr:twoCellAnchor>
  <xdr:twoCellAnchor>
    <xdr:from>
      <xdr:col>9</xdr:col>
      <xdr:colOff>38100</xdr:colOff>
      <xdr:row>14</xdr:row>
      <xdr:rowOff>38079</xdr:rowOff>
    </xdr:from>
    <xdr:to>
      <xdr:col>9</xdr:col>
      <xdr:colOff>847725</xdr:colOff>
      <xdr:row>14</xdr:row>
      <xdr:rowOff>847704</xdr:rowOff>
    </xdr:to>
    <xdr:pic>
      <xdr:nvPicPr>
        <xdr:cNvPr id="18" name="Pic 8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6850" y="5191104"/>
          <a:ext cx="809625" cy="809625"/>
        </a:xfrm>
        <a:prstGeom prst="rect">
          <a:avLst/>
        </a:prstGeom>
      </xdr:spPr>
    </xdr:pic>
    <xdr:clientData/>
  </xdr:twoCellAnchor>
  <xdr:twoCellAnchor>
    <xdr:from>
      <xdr:col>5</xdr:col>
      <xdr:colOff>161925</xdr:colOff>
      <xdr:row>14</xdr:row>
      <xdr:rowOff>31598</xdr:rowOff>
    </xdr:from>
    <xdr:to>
      <xdr:col>5</xdr:col>
      <xdr:colOff>704850</xdr:colOff>
      <xdr:row>14</xdr:row>
      <xdr:rowOff>861647</xdr:rowOff>
    </xdr:to>
    <xdr:pic>
      <xdr:nvPicPr>
        <xdr:cNvPr id="19" name="Pic 10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9925" y="5184623"/>
          <a:ext cx="542925" cy="830049"/>
        </a:xfrm>
        <a:prstGeom prst="rect">
          <a:avLst/>
        </a:prstGeom>
      </xdr:spPr>
    </xdr:pic>
    <xdr:clientData/>
  </xdr:twoCellAnchor>
  <xdr:twoCellAnchor>
    <xdr:from>
      <xdr:col>3</xdr:col>
      <xdr:colOff>104776</xdr:colOff>
      <xdr:row>14</xdr:row>
      <xdr:rowOff>97043</xdr:rowOff>
    </xdr:from>
    <xdr:to>
      <xdr:col>3</xdr:col>
      <xdr:colOff>790576</xdr:colOff>
      <xdr:row>14</xdr:row>
      <xdr:rowOff>782843</xdr:rowOff>
    </xdr:to>
    <xdr:pic>
      <xdr:nvPicPr>
        <xdr:cNvPr id="20" name="Pic 11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6451" y="5250068"/>
          <a:ext cx="685800" cy="685800"/>
        </a:xfrm>
        <a:prstGeom prst="rect">
          <a:avLst/>
        </a:prstGeom>
      </xdr:spPr>
    </xdr:pic>
    <xdr:clientData/>
  </xdr:twoCellAnchor>
  <xdr:twoCellAnchor>
    <xdr:from>
      <xdr:col>9</xdr:col>
      <xdr:colOff>57150</xdr:colOff>
      <xdr:row>12</xdr:row>
      <xdr:rowOff>70186</xdr:rowOff>
    </xdr:from>
    <xdr:to>
      <xdr:col>9</xdr:col>
      <xdr:colOff>826124</xdr:colOff>
      <xdr:row>12</xdr:row>
      <xdr:rowOff>839160</xdr:rowOff>
    </xdr:to>
    <xdr:pic>
      <xdr:nvPicPr>
        <xdr:cNvPr id="21" name="Pic 14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0" y="4004011"/>
          <a:ext cx="768974" cy="768974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14</xdr:row>
      <xdr:rowOff>19050</xdr:rowOff>
    </xdr:from>
    <xdr:to>
      <xdr:col>1</xdr:col>
      <xdr:colOff>880646</xdr:colOff>
      <xdr:row>14</xdr:row>
      <xdr:rowOff>880646</xdr:rowOff>
    </xdr:to>
    <xdr:pic>
      <xdr:nvPicPr>
        <xdr:cNvPr id="22" name="Pic 12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5172075"/>
          <a:ext cx="861596" cy="861596"/>
        </a:xfrm>
        <a:prstGeom prst="rect">
          <a:avLst/>
        </a:prstGeom>
      </xdr:spPr>
    </xdr:pic>
    <xdr:clientData/>
  </xdr:twoCellAnchor>
  <xdr:twoCellAnchor>
    <xdr:from>
      <xdr:col>3</xdr:col>
      <xdr:colOff>76200</xdr:colOff>
      <xdr:row>12</xdr:row>
      <xdr:rowOff>47625</xdr:rowOff>
    </xdr:from>
    <xdr:to>
      <xdr:col>3</xdr:col>
      <xdr:colOff>876301</xdr:colOff>
      <xdr:row>12</xdr:row>
      <xdr:rowOff>847726</xdr:rowOff>
    </xdr:to>
    <xdr:pic>
      <xdr:nvPicPr>
        <xdr:cNvPr id="23" name="Pic 17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3981450"/>
          <a:ext cx="800101" cy="800101"/>
        </a:xfrm>
        <a:prstGeom prst="rect">
          <a:avLst/>
        </a:prstGeom>
      </xdr:spPr>
    </xdr:pic>
    <xdr:clientData/>
  </xdr:twoCellAnchor>
  <xdr:twoCellAnchor>
    <xdr:from>
      <xdr:col>1</xdr:col>
      <xdr:colOff>78734</xdr:colOff>
      <xdr:row>12</xdr:row>
      <xdr:rowOff>78734</xdr:rowOff>
    </xdr:from>
    <xdr:to>
      <xdr:col>1</xdr:col>
      <xdr:colOff>819150</xdr:colOff>
      <xdr:row>12</xdr:row>
      <xdr:rowOff>819150</xdr:rowOff>
    </xdr:to>
    <xdr:pic>
      <xdr:nvPicPr>
        <xdr:cNvPr id="24" name="Pic 18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659" y="4012559"/>
          <a:ext cx="740416" cy="740416"/>
        </a:xfrm>
        <a:prstGeom prst="rect">
          <a:avLst/>
        </a:prstGeom>
      </xdr:spPr>
    </xdr:pic>
    <xdr:clientData/>
  </xdr:twoCellAnchor>
  <xdr:twoCellAnchor>
    <xdr:from>
      <xdr:col>11</xdr:col>
      <xdr:colOff>19050</xdr:colOff>
      <xdr:row>10</xdr:row>
      <xdr:rowOff>19049</xdr:rowOff>
    </xdr:from>
    <xdr:to>
      <xdr:col>11</xdr:col>
      <xdr:colOff>861749</xdr:colOff>
      <xdr:row>10</xdr:row>
      <xdr:rowOff>861748</xdr:rowOff>
    </xdr:to>
    <xdr:pic>
      <xdr:nvPicPr>
        <xdr:cNvPr id="25" name="Pic 19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2733674"/>
          <a:ext cx="842699" cy="842699"/>
        </a:xfrm>
        <a:prstGeom prst="rect">
          <a:avLst/>
        </a:prstGeom>
      </xdr:spPr>
    </xdr:pic>
    <xdr:clientData/>
  </xdr:twoCellAnchor>
  <xdr:twoCellAnchor>
    <xdr:from>
      <xdr:col>1</xdr:col>
      <xdr:colOff>76199</xdr:colOff>
      <xdr:row>16</xdr:row>
      <xdr:rowOff>38099</xdr:rowOff>
    </xdr:from>
    <xdr:to>
      <xdr:col>1</xdr:col>
      <xdr:colOff>838198</xdr:colOff>
      <xdr:row>16</xdr:row>
      <xdr:rowOff>800098</xdr:rowOff>
    </xdr:to>
    <xdr:pic>
      <xdr:nvPicPr>
        <xdr:cNvPr id="26" name="Pic 6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4" y="6410324"/>
          <a:ext cx="761999" cy="761999"/>
        </a:xfrm>
        <a:prstGeom prst="rect">
          <a:avLst/>
        </a:prstGeom>
      </xdr:spPr>
    </xdr:pic>
    <xdr:clientData/>
  </xdr:twoCellAnchor>
  <xdr:twoCellAnchor>
    <xdr:from>
      <xdr:col>11</xdr:col>
      <xdr:colOff>19051</xdr:colOff>
      <xdr:row>12</xdr:row>
      <xdr:rowOff>28574</xdr:rowOff>
    </xdr:from>
    <xdr:to>
      <xdr:col>11</xdr:col>
      <xdr:colOff>866776</xdr:colOff>
      <xdr:row>12</xdr:row>
      <xdr:rowOff>876299</xdr:rowOff>
    </xdr:to>
    <xdr:pic>
      <xdr:nvPicPr>
        <xdr:cNvPr id="27" name="Pic 13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6" y="3962399"/>
          <a:ext cx="847725" cy="847725"/>
        </a:xfrm>
        <a:prstGeom prst="rect">
          <a:avLst/>
        </a:prstGeom>
      </xdr:spPr>
    </xdr:pic>
    <xdr:clientData/>
  </xdr:twoCellAnchor>
  <xdr:twoCellAnchor>
    <xdr:from>
      <xdr:col>7</xdr:col>
      <xdr:colOff>66674</xdr:colOff>
      <xdr:row>16</xdr:row>
      <xdr:rowOff>95249</xdr:rowOff>
    </xdr:from>
    <xdr:to>
      <xdr:col>7</xdr:col>
      <xdr:colOff>809549</xdr:colOff>
      <xdr:row>16</xdr:row>
      <xdr:rowOff>838124</xdr:rowOff>
    </xdr:to>
    <xdr:pic>
      <xdr:nvPicPr>
        <xdr:cNvPr id="28" name="Pic 3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0999" y="6467474"/>
          <a:ext cx="742875" cy="742875"/>
        </a:xfrm>
        <a:prstGeom prst="rect">
          <a:avLst/>
        </a:prstGeom>
      </xdr:spPr>
    </xdr:pic>
    <xdr:clientData/>
  </xdr:twoCellAnchor>
  <xdr:twoCellAnchor>
    <xdr:from>
      <xdr:col>4</xdr:col>
      <xdr:colOff>190425</xdr:colOff>
      <xdr:row>16</xdr:row>
      <xdr:rowOff>9450</xdr:rowOff>
    </xdr:from>
    <xdr:to>
      <xdr:col>5</xdr:col>
      <xdr:colOff>809624</xdr:colOff>
      <xdr:row>16</xdr:row>
      <xdr:rowOff>819149</xdr:rowOff>
    </xdr:to>
    <xdr:pic>
      <xdr:nvPicPr>
        <xdr:cNvPr id="29" name="Pic 4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25" y="6381675"/>
          <a:ext cx="809699" cy="809699"/>
        </a:xfrm>
        <a:prstGeom prst="rect">
          <a:avLst/>
        </a:prstGeom>
      </xdr:spPr>
    </xdr:pic>
    <xdr:clientData/>
  </xdr:twoCellAnchor>
  <xdr:twoCellAnchor>
    <xdr:from>
      <xdr:col>11</xdr:col>
      <xdr:colOff>38100</xdr:colOff>
      <xdr:row>16</xdr:row>
      <xdr:rowOff>76200</xdr:rowOff>
    </xdr:from>
    <xdr:to>
      <xdr:col>11</xdr:col>
      <xdr:colOff>828180</xdr:colOff>
      <xdr:row>16</xdr:row>
      <xdr:rowOff>866280</xdr:rowOff>
    </xdr:to>
    <xdr:pic>
      <xdr:nvPicPr>
        <xdr:cNvPr id="30" name="Pic 1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H="1" flipV="1">
          <a:off x="6391275" y="6448425"/>
          <a:ext cx="790080" cy="790080"/>
        </a:xfrm>
        <a:prstGeom prst="rect">
          <a:avLst/>
        </a:prstGeom>
      </xdr:spPr>
    </xdr:pic>
    <xdr:clientData/>
  </xdr:twoCellAnchor>
  <xdr:twoCellAnchor>
    <xdr:from>
      <xdr:col>9</xdr:col>
      <xdr:colOff>56847</xdr:colOff>
      <xdr:row>10</xdr:row>
      <xdr:rowOff>38100</xdr:rowOff>
    </xdr:from>
    <xdr:to>
      <xdr:col>9</xdr:col>
      <xdr:colOff>835557</xdr:colOff>
      <xdr:row>10</xdr:row>
      <xdr:rowOff>816810</xdr:rowOff>
    </xdr:to>
    <xdr:pic>
      <xdr:nvPicPr>
        <xdr:cNvPr id="31" name="Pic 20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H="1" flipV="1">
          <a:off x="5295597" y="2752725"/>
          <a:ext cx="778710" cy="778710"/>
        </a:xfrm>
        <a:prstGeom prst="rect">
          <a:avLst/>
        </a:prstGeom>
      </xdr:spPr>
    </xdr:pic>
    <xdr:clientData/>
  </xdr:twoCellAnchor>
  <xdr:twoCellAnchor editAs="oneCell">
    <xdr:from>
      <xdr:col>12</xdr:col>
      <xdr:colOff>499189</xdr:colOff>
      <xdr:row>0</xdr:row>
      <xdr:rowOff>100827</xdr:rowOff>
    </xdr:from>
    <xdr:to>
      <xdr:col>13</xdr:col>
      <xdr:colOff>561320</xdr:colOff>
      <xdr:row>1</xdr:row>
      <xdr:rowOff>32524</xdr:rowOff>
    </xdr:to>
    <xdr:grpSp>
      <xdr:nvGrpSpPr>
        <xdr:cNvPr id="50" name="Group 49"/>
        <xdr:cNvGrpSpPr/>
      </xdr:nvGrpSpPr>
      <xdr:grpSpPr>
        <a:xfrm rot="6693705">
          <a:off x="7751019" y="87997"/>
          <a:ext cx="646072" cy="671731"/>
          <a:chOff x="6486525" y="1485900"/>
          <a:chExt cx="1828800" cy="1828800"/>
        </a:xfrm>
      </xdr:grpSpPr>
      <xdr:sp macro="" textlink="">
        <xdr:nvSpPr>
          <xdr:cNvPr id="51" name="AutoShape 2"/>
          <xdr:cNvSpPr>
            <a:spLocks noChangeAspect="1" noChangeArrowheads="1" noTextEdit="1"/>
          </xdr:cNvSpPr>
        </xdr:nvSpPr>
        <xdr:spPr bwMode="auto">
          <a:xfrm>
            <a:off x="6486525" y="1485900"/>
            <a:ext cx="1828800" cy="1828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2" name="Freeform 9"/>
          <xdr:cNvSpPr>
            <a:spLocks noEditPoints="1"/>
          </xdr:cNvSpPr>
        </xdr:nvSpPr>
        <xdr:spPr bwMode="auto">
          <a:xfrm>
            <a:off x="6696075" y="2647950"/>
            <a:ext cx="590550" cy="552450"/>
          </a:xfrm>
          <a:custGeom>
            <a:avLst/>
            <a:gdLst>
              <a:gd name="T0" fmla="*/ 248 w 248"/>
              <a:gd name="T1" fmla="*/ 172 h 230"/>
              <a:gd name="T2" fmla="*/ 245 w 248"/>
              <a:gd name="T3" fmla="*/ 192 h 230"/>
              <a:gd name="T4" fmla="*/ 237 w 248"/>
              <a:gd name="T5" fmla="*/ 210 h 230"/>
              <a:gd name="T6" fmla="*/ 221 w 248"/>
              <a:gd name="T7" fmla="*/ 223 h 230"/>
              <a:gd name="T8" fmla="*/ 203 w 248"/>
              <a:gd name="T9" fmla="*/ 230 h 230"/>
              <a:gd name="T10" fmla="*/ 192 w 248"/>
              <a:gd name="T11" fmla="*/ 230 h 230"/>
              <a:gd name="T12" fmla="*/ 173 w 248"/>
              <a:gd name="T13" fmla="*/ 224 h 230"/>
              <a:gd name="T14" fmla="*/ 157 w 248"/>
              <a:gd name="T15" fmla="*/ 212 h 230"/>
              <a:gd name="T16" fmla="*/ 147 w 248"/>
              <a:gd name="T17" fmla="*/ 195 h 230"/>
              <a:gd name="T18" fmla="*/ 145 w 248"/>
              <a:gd name="T19" fmla="*/ 184 h 230"/>
              <a:gd name="T20" fmla="*/ 147 w 248"/>
              <a:gd name="T21" fmla="*/ 164 h 230"/>
              <a:gd name="T22" fmla="*/ 155 w 248"/>
              <a:gd name="T23" fmla="*/ 146 h 230"/>
              <a:gd name="T24" fmla="*/ 171 w 248"/>
              <a:gd name="T25" fmla="*/ 134 h 230"/>
              <a:gd name="T26" fmla="*/ 189 w 248"/>
              <a:gd name="T27" fmla="*/ 127 h 230"/>
              <a:gd name="T28" fmla="*/ 200 w 248"/>
              <a:gd name="T29" fmla="*/ 127 h 230"/>
              <a:gd name="T30" fmla="*/ 220 w 248"/>
              <a:gd name="T31" fmla="*/ 132 h 230"/>
              <a:gd name="T32" fmla="*/ 235 w 248"/>
              <a:gd name="T33" fmla="*/ 144 h 230"/>
              <a:gd name="T34" fmla="*/ 245 w 248"/>
              <a:gd name="T35" fmla="*/ 162 h 230"/>
              <a:gd name="T36" fmla="*/ 248 w 248"/>
              <a:gd name="T37" fmla="*/ 172 h 230"/>
              <a:gd name="T38" fmla="*/ 49 w 248"/>
              <a:gd name="T39" fmla="*/ 102 h 230"/>
              <a:gd name="T40" fmla="*/ 28 w 248"/>
              <a:gd name="T41" fmla="*/ 108 h 230"/>
              <a:gd name="T42" fmla="*/ 12 w 248"/>
              <a:gd name="T43" fmla="*/ 123 h 230"/>
              <a:gd name="T44" fmla="*/ 1 w 248"/>
              <a:gd name="T45" fmla="*/ 143 h 230"/>
              <a:gd name="T46" fmla="*/ 0 w 248"/>
              <a:gd name="T47" fmla="*/ 166 h 230"/>
              <a:gd name="T48" fmla="*/ 3 w 248"/>
              <a:gd name="T49" fmla="*/ 176 h 230"/>
              <a:gd name="T50" fmla="*/ 13 w 248"/>
              <a:gd name="T51" fmla="*/ 196 h 230"/>
              <a:gd name="T52" fmla="*/ 31 w 248"/>
              <a:gd name="T53" fmla="*/ 210 h 230"/>
              <a:gd name="T54" fmla="*/ 52 w 248"/>
              <a:gd name="T55" fmla="*/ 216 h 230"/>
              <a:gd name="T56" fmla="*/ 64 w 248"/>
              <a:gd name="T57" fmla="*/ 215 h 230"/>
              <a:gd name="T58" fmla="*/ 85 w 248"/>
              <a:gd name="T59" fmla="*/ 208 h 230"/>
              <a:gd name="T60" fmla="*/ 103 w 248"/>
              <a:gd name="T61" fmla="*/ 194 h 230"/>
              <a:gd name="T62" fmla="*/ 112 w 248"/>
              <a:gd name="T63" fmla="*/ 174 h 230"/>
              <a:gd name="T64" fmla="*/ 113 w 248"/>
              <a:gd name="T65" fmla="*/ 151 h 230"/>
              <a:gd name="T66" fmla="*/ 112 w 248"/>
              <a:gd name="T67" fmla="*/ 140 h 230"/>
              <a:gd name="T68" fmla="*/ 100 w 248"/>
              <a:gd name="T69" fmla="*/ 120 h 230"/>
              <a:gd name="T70" fmla="*/ 83 w 248"/>
              <a:gd name="T71" fmla="*/ 107 h 230"/>
              <a:gd name="T72" fmla="*/ 61 w 248"/>
              <a:gd name="T73" fmla="*/ 102 h 230"/>
              <a:gd name="T74" fmla="*/ 49 w 248"/>
              <a:gd name="T75" fmla="*/ 102 h 230"/>
              <a:gd name="T76" fmla="*/ 129 w 248"/>
              <a:gd name="T77" fmla="*/ 0 h 230"/>
              <a:gd name="T78" fmla="*/ 107 w 248"/>
              <a:gd name="T79" fmla="*/ 8 h 230"/>
              <a:gd name="T80" fmla="*/ 91 w 248"/>
              <a:gd name="T81" fmla="*/ 22 h 230"/>
              <a:gd name="T82" fmla="*/ 81 w 248"/>
              <a:gd name="T83" fmla="*/ 42 h 230"/>
              <a:gd name="T84" fmla="*/ 79 w 248"/>
              <a:gd name="T85" fmla="*/ 64 h 230"/>
              <a:gd name="T86" fmla="*/ 81 w 248"/>
              <a:gd name="T87" fmla="*/ 76 h 230"/>
              <a:gd name="T88" fmla="*/ 92 w 248"/>
              <a:gd name="T89" fmla="*/ 95 h 230"/>
              <a:gd name="T90" fmla="*/ 109 w 248"/>
              <a:gd name="T91" fmla="*/ 108 h 230"/>
              <a:gd name="T92" fmla="*/ 132 w 248"/>
              <a:gd name="T93" fmla="*/ 115 h 230"/>
              <a:gd name="T94" fmla="*/ 143 w 248"/>
              <a:gd name="T95" fmla="*/ 115 h 230"/>
              <a:gd name="T96" fmla="*/ 165 w 248"/>
              <a:gd name="T97" fmla="*/ 107 h 230"/>
              <a:gd name="T98" fmla="*/ 181 w 248"/>
              <a:gd name="T99" fmla="*/ 94 h 230"/>
              <a:gd name="T100" fmla="*/ 191 w 248"/>
              <a:gd name="T101" fmla="*/ 74 h 230"/>
              <a:gd name="T102" fmla="*/ 193 w 248"/>
              <a:gd name="T103" fmla="*/ 51 h 230"/>
              <a:gd name="T104" fmla="*/ 191 w 248"/>
              <a:gd name="T105" fmla="*/ 39 h 230"/>
              <a:gd name="T106" fmla="*/ 180 w 248"/>
              <a:gd name="T107" fmla="*/ 20 h 230"/>
              <a:gd name="T108" fmla="*/ 163 w 248"/>
              <a:gd name="T109" fmla="*/ 7 h 230"/>
              <a:gd name="T110" fmla="*/ 140 w 248"/>
              <a:gd name="T111" fmla="*/ 0 h 230"/>
              <a:gd name="T112" fmla="*/ 129 w 248"/>
              <a:gd name="T113" fmla="*/ 0 h 23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248" h="230">
                <a:moveTo>
                  <a:pt x="248" y="172"/>
                </a:moveTo>
                <a:lnTo>
                  <a:pt x="248" y="172"/>
                </a:lnTo>
                <a:lnTo>
                  <a:pt x="248" y="182"/>
                </a:lnTo>
                <a:lnTo>
                  <a:pt x="245" y="192"/>
                </a:lnTo>
                <a:lnTo>
                  <a:pt x="243" y="202"/>
                </a:lnTo>
                <a:lnTo>
                  <a:pt x="237" y="210"/>
                </a:lnTo>
                <a:lnTo>
                  <a:pt x="231" y="218"/>
                </a:lnTo>
                <a:lnTo>
                  <a:pt x="221" y="223"/>
                </a:lnTo>
                <a:lnTo>
                  <a:pt x="213" y="227"/>
                </a:lnTo>
                <a:lnTo>
                  <a:pt x="203" y="230"/>
                </a:lnTo>
                <a:lnTo>
                  <a:pt x="203" y="230"/>
                </a:lnTo>
                <a:lnTo>
                  <a:pt x="192" y="230"/>
                </a:lnTo>
                <a:lnTo>
                  <a:pt x="181" y="228"/>
                </a:lnTo>
                <a:lnTo>
                  <a:pt x="173" y="224"/>
                </a:lnTo>
                <a:lnTo>
                  <a:pt x="164" y="219"/>
                </a:lnTo>
                <a:lnTo>
                  <a:pt x="157" y="212"/>
                </a:lnTo>
                <a:lnTo>
                  <a:pt x="151" y="204"/>
                </a:lnTo>
                <a:lnTo>
                  <a:pt x="147" y="195"/>
                </a:lnTo>
                <a:lnTo>
                  <a:pt x="145" y="184"/>
                </a:lnTo>
                <a:lnTo>
                  <a:pt x="145" y="184"/>
                </a:lnTo>
                <a:lnTo>
                  <a:pt x="144" y="174"/>
                </a:lnTo>
                <a:lnTo>
                  <a:pt x="147" y="164"/>
                </a:lnTo>
                <a:lnTo>
                  <a:pt x="149" y="155"/>
                </a:lnTo>
                <a:lnTo>
                  <a:pt x="155" y="146"/>
                </a:lnTo>
                <a:lnTo>
                  <a:pt x="163" y="139"/>
                </a:lnTo>
                <a:lnTo>
                  <a:pt x="171" y="134"/>
                </a:lnTo>
                <a:lnTo>
                  <a:pt x="180" y="130"/>
                </a:lnTo>
                <a:lnTo>
                  <a:pt x="189" y="127"/>
                </a:lnTo>
                <a:lnTo>
                  <a:pt x="189" y="127"/>
                </a:lnTo>
                <a:lnTo>
                  <a:pt x="200" y="127"/>
                </a:lnTo>
                <a:lnTo>
                  <a:pt x="211" y="128"/>
                </a:lnTo>
                <a:lnTo>
                  <a:pt x="220" y="132"/>
                </a:lnTo>
                <a:lnTo>
                  <a:pt x="228" y="138"/>
                </a:lnTo>
                <a:lnTo>
                  <a:pt x="235" y="144"/>
                </a:lnTo>
                <a:lnTo>
                  <a:pt x="241" y="152"/>
                </a:lnTo>
                <a:lnTo>
                  <a:pt x="245" y="162"/>
                </a:lnTo>
                <a:lnTo>
                  <a:pt x="248" y="172"/>
                </a:lnTo>
                <a:lnTo>
                  <a:pt x="248" y="172"/>
                </a:lnTo>
                <a:close/>
                <a:moveTo>
                  <a:pt x="49" y="102"/>
                </a:moveTo>
                <a:lnTo>
                  <a:pt x="49" y="102"/>
                </a:lnTo>
                <a:lnTo>
                  <a:pt x="39" y="104"/>
                </a:lnTo>
                <a:lnTo>
                  <a:pt x="28" y="108"/>
                </a:lnTo>
                <a:lnTo>
                  <a:pt x="19" y="115"/>
                </a:lnTo>
                <a:lnTo>
                  <a:pt x="12" y="123"/>
                </a:lnTo>
                <a:lnTo>
                  <a:pt x="5" y="132"/>
                </a:lnTo>
                <a:lnTo>
                  <a:pt x="1" y="143"/>
                </a:lnTo>
                <a:lnTo>
                  <a:pt x="0" y="154"/>
                </a:lnTo>
                <a:lnTo>
                  <a:pt x="0" y="166"/>
                </a:lnTo>
                <a:lnTo>
                  <a:pt x="0" y="166"/>
                </a:lnTo>
                <a:lnTo>
                  <a:pt x="3" y="176"/>
                </a:lnTo>
                <a:lnTo>
                  <a:pt x="7" y="187"/>
                </a:lnTo>
                <a:lnTo>
                  <a:pt x="13" y="196"/>
                </a:lnTo>
                <a:lnTo>
                  <a:pt x="21" y="204"/>
                </a:lnTo>
                <a:lnTo>
                  <a:pt x="31" y="210"/>
                </a:lnTo>
                <a:lnTo>
                  <a:pt x="41" y="214"/>
                </a:lnTo>
                <a:lnTo>
                  <a:pt x="52" y="216"/>
                </a:lnTo>
                <a:lnTo>
                  <a:pt x="64" y="215"/>
                </a:lnTo>
                <a:lnTo>
                  <a:pt x="64" y="215"/>
                </a:lnTo>
                <a:lnTo>
                  <a:pt x="76" y="212"/>
                </a:lnTo>
                <a:lnTo>
                  <a:pt x="85" y="208"/>
                </a:lnTo>
                <a:lnTo>
                  <a:pt x="95" y="202"/>
                </a:lnTo>
                <a:lnTo>
                  <a:pt x="103" y="194"/>
                </a:lnTo>
                <a:lnTo>
                  <a:pt x="108" y="184"/>
                </a:lnTo>
                <a:lnTo>
                  <a:pt x="112" y="174"/>
                </a:lnTo>
                <a:lnTo>
                  <a:pt x="115" y="163"/>
                </a:lnTo>
                <a:lnTo>
                  <a:pt x="113" y="151"/>
                </a:lnTo>
                <a:lnTo>
                  <a:pt x="113" y="151"/>
                </a:lnTo>
                <a:lnTo>
                  <a:pt x="112" y="140"/>
                </a:lnTo>
                <a:lnTo>
                  <a:pt x="107" y="130"/>
                </a:lnTo>
                <a:lnTo>
                  <a:pt x="100" y="120"/>
                </a:lnTo>
                <a:lnTo>
                  <a:pt x="92" y="114"/>
                </a:lnTo>
                <a:lnTo>
                  <a:pt x="83" y="107"/>
                </a:lnTo>
                <a:lnTo>
                  <a:pt x="72" y="103"/>
                </a:lnTo>
                <a:lnTo>
                  <a:pt x="61" y="102"/>
                </a:lnTo>
                <a:lnTo>
                  <a:pt x="49" y="102"/>
                </a:lnTo>
                <a:lnTo>
                  <a:pt x="49" y="102"/>
                </a:lnTo>
                <a:close/>
                <a:moveTo>
                  <a:pt x="129" y="0"/>
                </a:moveTo>
                <a:lnTo>
                  <a:pt x="129" y="0"/>
                </a:lnTo>
                <a:lnTo>
                  <a:pt x="117" y="3"/>
                </a:lnTo>
                <a:lnTo>
                  <a:pt x="107" y="8"/>
                </a:lnTo>
                <a:lnTo>
                  <a:pt x="99" y="14"/>
                </a:lnTo>
                <a:lnTo>
                  <a:pt x="91" y="22"/>
                </a:lnTo>
                <a:lnTo>
                  <a:pt x="85" y="31"/>
                </a:lnTo>
                <a:lnTo>
                  <a:pt x="81" y="42"/>
                </a:lnTo>
                <a:lnTo>
                  <a:pt x="79" y="54"/>
                </a:lnTo>
                <a:lnTo>
                  <a:pt x="79" y="64"/>
                </a:lnTo>
                <a:lnTo>
                  <a:pt x="79" y="64"/>
                </a:lnTo>
                <a:lnTo>
                  <a:pt x="81" y="76"/>
                </a:lnTo>
                <a:lnTo>
                  <a:pt x="87" y="87"/>
                </a:lnTo>
                <a:lnTo>
                  <a:pt x="92" y="95"/>
                </a:lnTo>
                <a:lnTo>
                  <a:pt x="100" y="103"/>
                </a:lnTo>
                <a:lnTo>
                  <a:pt x="109" y="108"/>
                </a:lnTo>
                <a:lnTo>
                  <a:pt x="120" y="112"/>
                </a:lnTo>
                <a:lnTo>
                  <a:pt x="132" y="115"/>
                </a:lnTo>
                <a:lnTo>
                  <a:pt x="143" y="115"/>
                </a:lnTo>
                <a:lnTo>
                  <a:pt x="143" y="115"/>
                </a:lnTo>
                <a:lnTo>
                  <a:pt x="155" y="112"/>
                </a:lnTo>
                <a:lnTo>
                  <a:pt x="165" y="107"/>
                </a:lnTo>
                <a:lnTo>
                  <a:pt x="173" y="102"/>
                </a:lnTo>
                <a:lnTo>
                  <a:pt x="181" y="94"/>
                </a:lnTo>
                <a:lnTo>
                  <a:pt x="187" y="84"/>
                </a:lnTo>
                <a:lnTo>
                  <a:pt x="191" y="74"/>
                </a:lnTo>
                <a:lnTo>
                  <a:pt x="193" y="62"/>
                </a:lnTo>
                <a:lnTo>
                  <a:pt x="193" y="51"/>
                </a:lnTo>
                <a:lnTo>
                  <a:pt x="193" y="51"/>
                </a:lnTo>
                <a:lnTo>
                  <a:pt x="191" y="39"/>
                </a:lnTo>
                <a:lnTo>
                  <a:pt x="185" y="28"/>
                </a:lnTo>
                <a:lnTo>
                  <a:pt x="180" y="20"/>
                </a:lnTo>
                <a:lnTo>
                  <a:pt x="172" y="12"/>
                </a:lnTo>
                <a:lnTo>
                  <a:pt x="163" y="7"/>
                </a:lnTo>
                <a:lnTo>
                  <a:pt x="152" y="3"/>
                </a:lnTo>
                <a:lnTo>
                  <a:pt x="140" y="0"/>
                </a:lnTo>
                <a:lnTo>
                  <a:pt x="129" y="0"/>
                </a:lnTo>
                <a:lnTo>
                  <a:pt x="129" y="0"/>
                </a:lnTo>
                <a:close/>
              </a:path>
            </a:pathLst>
          </a:custGeom>
          <a:solidFill>
            <a:srgbClr val="FFFFFF"/>
          </a:solidFill>
          <a:ln w="9525">
            <a:solidFill>
              <a:schemeClr val="bg1"/>
            </a:solidFill>
            <a:round/>
            <a:headEnd/>
            <a:tailEnd/>
          </a:ln>
        </xdr:spPr>
      </xdr:sp>
      <xdr:sp macro="" textlink="">
        <xdr:nvSpPr>
          <xdr:cNvPr id="53" name="Freeform 10"/>
          <xdr:cNvSpPr>
            <a:spLocks/>
          </xdr:cNvSpPr>
        </xdr:nvSpPr>
        <xdr:spPr bwMode="auto">
          <a:xfrm>
            <a:off x="7219950" y="2514600"/>
            <a:ext cx="971550" cy="581025"/>
          </a:xfrm>
          <a:custGeom>
            <a:avLst/>
            <a:gdLst>
              <a:gd name="T0" fmla="*/ 17 w 407"/>
              <a:gd name="T1" fmla="*/ 162 h 242"/>
              <a:gd name="T2" fmla="*/ 49 w 407"/>
              <a:gd name="T3" fmla="*/ 174 h 242"/>
              <a:gd name="T4" fmla="*/ 68 w 407"/>
              <a:gd name="T5" fmla="*/ 202 h 242"/>
              <a:gd name="T6" fmla="*/ 76 w 407"/>
              <a:gd name="T7" fmla="*/ 236 h 242"/>
              <a:gd name="T8" fmla="*/ 92 w 407"/>
              <a:gd name="T9" fmla="*/ 214 h 242"/>
              <a:gd name="T10" fmla="*/ 111 w 407"/>
              <a:gd name="T11" fmla="*/ 204 h 242"/>
              <a:gd name="T12" fmla="*/ 128 w 407"/>
              <a:gd name="T13" fmla="*/ 206 h 242"/>
              <a:gd name="T14" fmla="*/ 144 w 407"/>
              <a:gd name="T15" fmla="*/ 216 h 242"/>
              <a:gd name="T16" fmla="*/ 156 w 407"/>
              <a:gd name="T17" fmla="*/ 235 h 242"/>
              <a:gd name="T18" fmla="*/ 164 w 407"/>
              <a:gd name="T19" fmla="*/ 228 h 242"/>
              <a:gd name="T20" fmla="*/ 180 w 407"/>
              <a:gd name="T21" fmla="*/ 211 h 242"/>
              <a:gd name="T22" fmla="*/ 195 w 407"/>
              <a:gd name="T23" fmla="*/ 206 h 242"/>
              <a:gd name="T24" fmla="*/ 211 w 407"/>
              <a:gd name="T25" fmla="*/ 210 h 242"/>
              <a:gd name="T26" fmla="*/ 228 w 407"/>
              <a:gd name="T27" fmla="*/ 224 h 242"/>
              <a:gd name="T28" fmla="*/ 236 w 407"/>
              <a:gd name="T29" fmla="*/ 215 h 242"/>
              <a:gd name="T30" fmla="*/ 244 w 407"/>
              <a:gd name="T31" fmla="*/ 196 h 242"/>
              <a:gd name="T32" fmla="*/ 257 w 407"/>
              <a:gd name="T33" fmla="*/ 188 h 242"/>
              <a:gd name="T34" fmla="*/ 275 w 407"/>
              <a:gd name="T35" fmla="*/ 190 h 242"/>
              <a:gd name="T36" fmla="*/ 313 w 407"/>
              <a:gd name="T37" fmla="*/ 215 h 242"/>
              <a:gd name="T38" fmla="*/ 312 w 407"/>
              <a:gd name="T39" fmla="*/ 194 h 242"/>
              <a:gd name="T40" fmla="*/ 319 w 407"/>
              <a:gd name="T41" fmla="*/ 171 h 242"/>
              <a:gd name="T42" fmla="*/ 335 w 407"/>
              <a:gd name="T43" fmla="*/ 158 h 242"/>
              <a:gd name="T44" fmla="*/ 365 w 407"/>
              <a:gd name="T45" fmla="*/ 148 h 242"/>
              <a:gd name="T46" fmla="*/ 407 w 407"/>
              <a:gd name="T47" fmla="*/ 147 h 242"/>
              <a:gd name="T48" fmla="*/ 377 w 407"/>
              <a:gd name="T49" fmla="*/ 139 h 242"/>
              <a:gd name="T50" fmla="*/ 352 w 407"/>
              <a:gd name="T51" fmla="*/ 124 h 242"/>
              <a:gd name="T52" fmla="*/ 319 w 407"/>
              <a:gd name="T53" fmla="*/ 82 h 242"/>
              <a:gd name="T54" fmla="*/ 307 w 407"/>
              <a:gd name="T55" fmla="*/ 52 h 242"/>
              <a:gd name="T56" fmla="*/ 280 w 407"/>
              <a:gd name="T57" fmla="*/ 71 h 242"/>
              <a:gd name="T58" fmla="*/ 260 w 407"/>
              <a:gd name="T59" fmla="*/ 74 h 242"/>
              <a:gd name="T60" fmla="*/ 244 w 407"/>
              <a:gd name="T61" fmla="*/ 64 h 242"/>
              <a:gd name="T62" fmla="*/ 233 w 407"/>
              <a:gd name="T63" fmla="*/ 46 h 242"/>
              <a:gd name="T64" fmla="*/ 227 w 407"/>
              <a:gd name="T65" fmla="*/ 15 h 242"/>
              <a:gd name="T66" fmla="*/ 201 w 407"/>
              <a:gd name="T67" fmla="*/ 46 h 242"/>
              <a:gd name="T68" fmla="*/ 177 w 407"/>
              <a:gd name="T69" fmla="*/ 55 h 242"/>
              <a:gd name="T70" fmla="*/ 159 w 407"/>
              <a:gd name="T71" fmla="*/ 48 h 242"/>
              <a:gd name="T72" fmla="*/ 141 w 407"/>
              <a:gd name="T73" fmla="*/ 31 h 242"/>
              <a:gd name="T74" fmla="*/ 125 w 407"/>
              <a:gd name="T75" fmla="*/ 0 h 242"/>
              <a:gd name="T76" fmla="*/ 113 w 407"/>
              <a:gd name="T77" fmla="*/ 24 h 242"/>
              <a:gd name="T78" fmla="*/ 97 w 407"/>
              <a:gd name="T79" fmla="*/ 36 h 242"/>
              <a:gd name="T80" fmla="*/ 75 w 407"/>
              <a:gd name="T81" fmla="*/ 42 h 242"/>
              <a:gd name="T82" fmla="*/ 33 w 407"/>
              <a:gd name="T83" fmla="*/ 35 h 242"/>
              <a:gd name="T84" fmla="*/ 45 w 407"/>
              <a:gd name="T85" fmla="*/ 51 h 242"/>
              <a:gd name="T86" fmla="*/ 51 w 407"/>
              <a:gd name="T87" fmla="*/ 72 h 242"/>
              <a:gd name="T88" fmla="*/ 45 w 407"/>
              <a:gd name="T89" fmla="*/ 91 h 242"/>
              <a:gd name="T90" fmla="*/ 4 w 407"/>
              <a:gd name="T91" fmla="*/ 136 h 242"/>
              <a:gd name="T92" fmla="*/ 73 w 407"/>
              <a:gd name="T93" fmla="*/ 120 h 242"/>
              <a:gd name="T94" fmla="*/ 160 w 407"/>
              <a:gd name="T95" fmla="*/ 110 h 242"/>
              <a:gd name="T96" fmla="*/ 184 w 407"/>
              <a:gd name="T97" fmla="*/ 110 h 242"/>
              <a:gd name="T98" fmla="*/ 293 w 407"/>
              <a:gd name="T99" fmla="*/ 134 h 242"/>
              <a:gd name="T100" fmla="*/ 213 w 407"/>
              <a:gd name="T101" fmla="*/ 130 h 242"/>
              <a:gd name="T102" fmla="*/ 152 w 407"/>
              <a:gd name="T103" fmla="*/ 132 h 242"/>
              <a:gd name="T104" fmla="*/ 19 w 407"/>
              <a:gd name="T105" fmla="*/ 156 h 2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407" h="242">
                <a:moveTo>
                  <a:pt x="0" y="160"/>
                </a:moveTo>
                <a:lnTo>
                  <a:pt x="0" y="160"/>
                </a:lnTo>
                <a:lnTo>
                  <a:pt x="17" y="162"/>
                </a:lnTo>
                <a:lnTo>
                  <a:pt x="32" y="164"/>
                </a:lnTo>
                <a:lnTo>
                  <a:pt x="44" y="170"/>
                </a:lnTo>
                <a:lnTo>
                  <a:pt x="49" y="174"/>
                </a:lnTo>
                <a:lnTo>
                  <a:pt x="55" y="178"/>
                </a:lnTo>
                <a:lnTo>
                  <a:pt x="61" y="188"/>
                </a:lnTo>
                <a:lnTo>
                  <a:pt x="68" y="202"/>
                </a:lnTo>
                <a:lnTo>
                  <a:pt x="72" y="218"/>
                </a:lnTo>
                <a:lnTo>
                  <a:pt x="76" y="236"/>
                </a:lnTo>
                <a:lnTo>
                  <a:pt x="76" y="236"/>
                </a:lnTo>
                <a:lnTo>
                  <a:pt x="81" y="227"/>
                </a:lnTo>
                <a:lnTo>
                  <a:pt x="87" y="219"/>
                </a:lnTo>
                <a:lnTo>
                  <a:pt x="92" y="214"/>
                </a:lnTo>
                <a:lnTo>
                  <a:pt x="99" y="208"/>
                </a:lnTo>
                <a:lnTo>
                  <a:pt x="104" y="206"/>
                </a:lnTo>
                <a:lnTo>
                  <a:pt x="111" y="204"/>
                </a:lnTo>
                <a:lnTo>
                  <a:pt x="116" y="203"/>
                </a:lnTo>
                <a:lnTo>
                  <a:pt x="123" y="204"/>
                </a:lnTo>
                <a:lnTo>
                  <a:pt x="128" y="206"/>
                </a:lnTo>
                <a:lnTo>
                  <a:pt x="135" y="208"/>
                </a:lnTo>
                <a:lnTo>
                  <a:pt x="140" y="212"/>
                </a:lnTo>
                <a:lnTo>
                  <a:pt x="144" y="216"/>
                </a:lnTo>
                <a:lnTo>
                  <a:pt x="149" y="222"/>
                </a:lnTo>
                <a:lnTo>
                  <a:pt x="153" y="228"/>
                </a:lnTo>
                <a:lnTo>
                  <a:pt x="156" y="235"/>
                </a:lnTo>
                <a:lnTo>
                  <a:pt x="159" y="242"/>
                </a:lnTo>
                <a:lnTo>
                  <a:pt x="159" y="242"/>
                </a:lnTo>
                <a:lnTo>
                  <a:pt x="164" y="228"/>
                </a:lnTo>
                <a:lnTo>
                  <a:pt x="171" y="218"/>
                </a:lnTo>
                <a:lnTo>
                  <a:pt x="175" y="214"/>
                </a:lnTo>
                <a:lnTo>
                  <a:pt x="180" y="211"/>
                </a:lnTo>
                <a:lnTo>
                  <a:pt x="184" y="208"/>
                </a:lnTo>
                <a:lnTo>
                  <a:pt x="189" y="207"/>
                </a:lnTo>
                <a:lnTo>
                  <a:pt x="195" y="206"/>
                </a:lnTo>
                <a:lnTo>
                  <a:pt x="200" y="206"/>
                </a:lnTo>
                <a:lnTo>
                  <a:pt x="205" y="207"/>
                </a:lnTo>
                <a:lnTo>
                  <a:pt x="211" y="210"/>
                </a:lnTo>
                <a:lnTo>
                  <a:pt x="216" y="214"/>
                </a:lnTo>
                <a:lnTo>
                  <a:pt x="223" y="219"/>
                </a:lnTo>
                <a:lnTo>
                  <a:pt x="228" y="224"/>
                </a:lnTo>
                <a:lnTo>
                  <a:pt x="233" y="232"/>
                </a:lnTo>
                <a:lnTo>
                  <a:pt x="233" y="232"/>
                </a:lnTo>
                <a:lnTo>
                  <a:pt x="236" y="215"/>
                </a:lnTo>
                <a:lnTo>
                  <a:pt x="239" y="208"/>
                </a:lnTo>
                <a:lnTo>
                  <a:pt x="241" y="202"/>
                </a:lnTo>
                <a:lnTo>
                  <a:pt x="244" y="196"/>
                </a:lnTo>
                <a:lnTo>
                  <a:pt x="248" y="192"/>
                </a:lnTo>
                <a:lnTo>
                  <a:pt x="252" y="190"/>
                </a:lnTo>
                <a:lnTo>
                  <a:pt x="257" y="188"/>
                </a:lnTo>
                <a:lnTo>
                  <a:pt x="263" y="188"/>
                </a:lnTo>
                <a:lnTo>
                  <a:pt x="268" y="188"/>
                </a:lnTo>
                <a:lnTo>
                  <a:pt x="275" y="190"/>
                </a:lnTo>
                <a:lnTo>
                  <a:pt x="281" y="192"/>
                </a:lnTo>
                <a:lnTo>
                  <a:pt x="296" y="202"/>
                </a:lnTo>
                <a:lnTo>
                  <a:pt x="313" y="215"/>
                </a:lnTo>
                <a:lnTo>
                  <a:pt x="313" y="215"/>
                </a:lnTo>
                <a:lnTo>
                  <a:pt x="312" y="203"/>
                </a:lnTo>
                <a:lnTo>
                  <a:pt x="312" y="194"/>
                </a:lnTo>
                <a:lnTo>
                  <a:pt x="313" y="184"/>
                </a:lnTo>
                <a:lnTo>
                  <a:pt x="315" y="178"/>
                </a:lnTo>
                <a:lnTo>
                  <a:pt x="319" y="171"/>
                </a:lnTo>
                <a:lnTo>
                  <a:pt x="323" y="166"/>
                </a:lnTo>
                <a:lnTo>
                  <a:pt x="328" y="160"/>
                </a:lnTo>
                <a:lnTo>
                  <a:pt x="335" y="158"/>
                </a:lnTo>
                <a:lnTo>
                  <a:pt x="341" y="154"/>
                </a:lnTo>
                <a:lnTo>
                  <a:pt x="348" y="152"/>
                </a:lnTo>
                <a:lnTo>
                  <a:pt x="365" y="148"/>
                </a:lnTo>
                <a:lnTo>
                  <a:pt x="385" y="147"/>
                </a:lnTo>
                <a:lnTo>
                  <a:pt x="407" y="147"/>
                </a:lnTo>
                <a:lnTo>
                  <a:pt x="407" y="147"/>
                </a:lnTo>
                <a:lnTo>
                  <a:pt x="396" y="146"/>
                </a:lnTo>
                <a:lnTo>
                  <a:pt x="387" y="143"/>
                </a:lnTo>
                <a:lnTo>
                  <a:pt x="377" y="139"/>
                </a:lnTo>
                <a:lnTo>
                  <a:pt x="368" y="135"/>
                </a:lnTo>
                <a:lnTo>
                  <a:pt x="360" y="130"/>
                </a:lnTo>
                <a:lnTo>
                  <a:pt x="352" y="124"/>
                </a:lnTo>
                <a:lnTo>
                  <a:pt x="339" y="111"/>
                </a:lnTo>
                <a:lnTo>
                  <a:pt x="328" y="96"/>
                </a:lnTo>
                <a:lnTo>
                  <a:pt x="319" y="82"/>
                </a:lnTo>
                <a:lnTo>
                  <a:pt x="311" y="67"/>
                </a:lnTo>
                <a:lnTo>
                  <a:pt x="307" y="52"/>
                </a:lnTo>
                <a:lnTo>
                  <a:pt x="307" y="52"/>
                </a:lnTo>
                <a:lnTo>
                  <a:pt x="297" y="62"/>
                </a:lnTo>
                <a:lnTo>
                  <a:pt x="288" y="67"/>
                </a:lnTo>
                <a:lnTo>
                  <a:pt x="280" y="71"/>
                </a:lnTo>
                <a:lnTo>
                  <a:pt x="273" y="74"/>
                </a:lnTo>
                <a:lnTo>
                  <a:pt x="267" y="75"/>
                </a:lnTo>
                <a:lnTo>
                  <a:pt x="260" y="74"/>
                </a:lnTo>
                <a:lnTo>
                  <a:pt x="255" y="72"/>
                </a:lnTo>
                <a:lnTo>
                  <a:pt x="249" y="68"/>
                </a:lnTo>
                <a:lnTo>
                  <a:pt x="244" y="64"/>
                </a:lnTo>
                <a:lnTo>
                  <a:pt x="240" y="59"/>
                </a:lnTo>
                <a:lnTo>
                  <a:pt x="236" y="54"/>
                </a:lnTo>
                <a:lnTo>
                  <a:pt x="233" y="46"/>
                </a:lnTo>
                <a:lnTo>
                  <a:pt x="229" y="31"/>
                </a:lnTo>
                <a:lnTo>
                  <a:pt x="227" y="15"/>
                </a:lnTo>
                <a:lnTo>
                  <a:pt x="227" y="15"/>
                </a:lnTo>
                <a:lnTo>
                  <a:pt x="217" y="27"/>
                </a:lnTo>
                <a:lnTo>
                  <a:pt x="209" y="38"/>
                </a:lnTo>
                <a:lnTo>
                  <a:pt x="201" y="46"/>
                </a:lnTo>
                <a:lnTo>
                  <a:pt x="193" y="51"/>
                </a:lnTo>
                <a:lnTo>
                  <a:pt x="185" y="54"/>
                </a:lnTo>
                <a:lnTo>
                  <a:pt x="177" y="55"/>
                </a:lnTo>
                <a:lnTo>
                  <a:pt x="171" y="55"/>
                </a:lnTo>
                <a:lnTo>
                  <a:pt x="164" y="52"/>
                </a:lnTo>
                <a:lnTo>
                  <a:pt x="159" y="48"/>
                </a:lnTo>
                <a:lnTo>
                  <a:pt x="152" y="44"/>
                </a:lnTo>
                <a:lnTo>
                  <a:pt x="147" y="38"/>
                </a:lnTo>
                <a:lnTo>
                  <a:pt x="141" y="31"/>
                </a:lnTo>
                <a:lnTo>
                  <a:pt x="133" y="16"/>
                </a:lnTo>
                <a:lnTo>
                  <a:pt x="125" y="0"/>
                </a:lnTo>
                <a:lnTo>
                  <a:pt x="125" y="0"/>
                </a:lnTo>
                <a:lnTo>
                  <a:pt x="121" y="10"/>
                </a:lnTo>
                <a:lnTo>
                  <a:pt x="117" y="18"/>
                </a:lnTo>
                <a:lnTo>
                  <a:pt x="113" y="24"/>
                </a:lnTo>
                <a:lnTo>
                  <a:pt x="108" y="30"/>
                </a:lnTo>
                <a:lnTo>
                  <a:pt x="103" y="34"/>
                </a:lnTo>
                <a:lnTo>
                  <a:pt x="97" y="36"/>
                </a:lnTo>
                <a:lnTo>
                  <a:pt x="92" y="39"/>
                </a:lnTo>
                <a:lnTo>
                  <a:pt x="87" y="40"/>
                </a:lnTo>
                <a:lnTo>
                  <a:pt x="75" y="42"/>
                </a:lnTo>
                <a:lnTo>
                  <a:pt x="61" y="40"/>
                </a:lnTo>
                <a:lnTo>
                  <a:pt x="48" y="38"/>
                </a:lnTo>
                <a:lnTo>
                  <a:pt x="33" y="35"/>
                </a:lnTo>
                <a:lnTo>
                  <a:pt x="33" y="35"/>
                </a:lnTo>
                <a:lnTo>
                  <a:pt x="40" y="43"/>
                </a:lnTo>
                <a:lnTo>
                  <a:pt x="45" y="51"/>
                </a:lnTo>
                <a:lnTo>
                  <a:pt x="48" y="58"/>
                </a:lnTo>
                <a:lnTo>
                  <a:pt x="49" y="66"/>
                </a:lnTo>
                <a:lnTo>
                  <a:pt x="51" y="72"/>
                </a:lnTo>
                <a:lnTo>
                  <a:pt x="49" y="79"/>
                </a:lnTo>
                <a:lnTo>
                  <a:pt x="48" y="84"/>
                </a:lnTo>
                <a:lnTo>
                  <a:pt x="45" y="91"/>
                </a:lnTo>
                <a:lnTo>
                  <a:pt x="37" y="102"/>
                </a:lnTo>
                <a:lnTo>
                  <a:pt x="27" y="114"/>
                </a:lnTo>
                <a:lnTo>
                  <a:pt x="4" y="136"/>
                </a:lnTo>
                <a:lnTo>
                  <a:pt x="4" y="136"/>
                </a:lnTo>
                <a:lnTo>
                  <a:pt x="24" y="131"/>
                </a:lnTo>
                <a:lnTo>
                  <a:pt x="73" y="120"/>
                </a:lnTo>
                <a:lnTo>
                  <a:pt x="103" y="115"/>
                </a:lnTo>
                <a:lnTo>
                  <a:pt x="133" y="111"/>
                </a:lnTo>
                <a:lnTo>
                  <a:pt x="160" y="110"/>
                </a:lnTo>
                <a:lnTo>
                  <a:pt x="173" y="110"/>
                </a:lnTo>
                <a:lnTo>
                  <a:pt x="184" y="110"/>
                </a:lnTo>
                <a:lnTo>
                  <a:pt x="184" y="110"/>
                </a:lnTo>
                <a:lnTo>
                  <a:pt x="223" y="116"/>
                </a:lnTo>
                <a:lnTo>
                  <a:pt x="259" y="124"/>
                </a:lnTo>
                <a:lnTo>
                  <a:pt x="293" y="134"/>
                </a:lnTo>
                <a:lnTo>
                  <a:pt x="293" y="134"/>
                </a:lnTo>
                <a:lnTo>
                  <a:pt x="252" y="131"/>
                </a:lnTo>
                <a:lnTo>
                  <a:pt x="213" y="130"/>
                </a:lnTo>
                <a:lnTo>
                  <a:pt x="176" y="130"/>
                </a:lnTo>
                <a:lnTo>
                  <a:pt x="176" y="130"/>
                </a:lnTo>
                <a:lnTo>
                  <a:pt x="152" y="132"/>
                </a:lnTo>
                <a:lnTo>
                  <a:pt x="123" y="135"/>
                </a:lnTo>
                <a:lnTo>
                  <a:pt x="65" y="146"/>
                </a:lnTo>
                <a:lnTo>
                  <a:pt x="19" y="156"/>
                </a:lnTo>
                <a:lnTo>
                  <a:pt x="0" y="160"/>
                </a:lnTo>
                <a:lnTo>
                  <a:pt x="0" y="160"/>
                </a:lnTo>
                <a:close/>
              </a:path>
            </a:pathLst>
          </a:custGeom>
          <a:solidFill>
            <a:srgbClr val="FFFFFF"/>
          </a:solidFill>
          <a:ln w="9525">
            <a:solidFill>
              <a:schemeClr val="bg1"/>
            </a:solidFill>
            <a:round/>
            <a:headEnd/>
            <a:tailEnd/>
          </a:ln>
        </xdr:spPr>
      </xdr:sp>
      <xdr:sp macro="" textlink="">
        <xdr:nvSpPr>
          <xdr:cNvPr id="54" name="Freeform 11"/>
          <xdr:cNvSpPr>
            <a:spLocks/>
          </xdr:cNvSpPr>
        </xdr:nvSpPr>
        <xdr:spPr bwMode="auto">
          <a:xfrm>
            <a:off x="7029450" y="1743075"/>
            <a:ext cx="657225" cy="809625"/>
          </a:xfrm>
          <a:custGeom>
            <a:avLst/>
            <a:gdLst>
              <a:gd name="T0" fmla="*/ 97 w 275"/>
              <a:gd name="T1" fmla="*/ 327 h 341"/>
              <a:gd name="T2" fmla="*/ 127 w 275"/>
              <a:gd name="T3" fmla="*/ 304 h 341"/>
              <a:gd name="T4" fmla="*/ 168 w 275"/>
              <a:gd name="T5" fmla="*/ 308 h 341"/>
              <a:gd name="T6" fmla="*/ 180 w 275"/>
              <a:gd name="T7" fmla="*/ 304 h 341"/>
              <a:gd name="T8" fmla="*/ 172 w 275"/>
              <a:gd name="T9" fmla="*/ 283 h 341"/>
              <a:gd name="T10" fmla="*/ 176 w 275"/>
              <a:gd name="T11" fmla="*/ 265 h 341"/>
              <a:gd name="T12" fmla="*/ 188 w 275"/>
              <a:gd name="T13" fmla="*/ 253 h 341"/>
              <a:gd name="T14" fmla="*/ 205 w 275"/>
              <a:gd name="T15" fmla="*/ 247 h 341"/>
              <a:gd name="T16" fmla="*/ 227 w 275"/>
              <a:gd name="T17" fmla="*/ 248 h 341"/>
              <a:gd name="T18" fmla="*/ 213 w 275"/>
              <a:gd name="T19" fmla="*/ 227 h 341"/>
              <a:gd name="T20" fmla="*/ 212 w 275"/>
              <a:gd name="T21" fmla="*/ 207 h 341"/>
              <a:gd name="T22" fmla="*/ 220 w 275"/>
              <a:gd name="T23" fmla="*/ 195 h 341"/>
              <a:gd name="T24" fmla="*/ 236 w 275"/>
              <a:gd name="T25" fmla="*/ 185 h 341"/>
              <a:gd name="T26" fmla="*/ 253 w 275"/>
              <a:gd name="T27" fmla="*/ 183 h 341"/>
              <a:gd name="T28" fmla="*/ 229 w 275"/>
              <a:gd name="T29" fmla="*/ 157 h 341"/>
              <a:gd name="T30" fmla="*/ 228 w 275"/>
              <a:gd name="T31" fmla="*/ 143 h 341"/>
              <a:gd name="T32" fmla="*/ 237 w 275"/>
              <a:gd name="T33" fmla="*/ 129 h 341"/>
              <a:gd name="T34" fmla="*/ 275 w 275"/>
              <a:gd name="T35" fmla="*/ 109 h 341"/>
              <a:gd name="T36" fmla="*/ 256 w 275"/>
              <a:gd name="T37" fmla="*/ 100 h 341"/>
              <a:gd name="T38" fmla="*/ 241 w 275"/>
              <a:gd name="T39" fmla="*/ 84 h 341"/>
              <a:gd name="T40" fmla="*/ 237 w 275"/>
              <a:gd name="T41" fmla="*/ 65 h 341"/>
              <a:gd name="T42" fmla="*/ 244 w 275"/>
              <a:gd name="T43" fmla="*/ 36 h 341"/>
              <a:gd name="T44" fmla="*/ 261 w 275"/>
              <a:gd name="T45" fmla="*/ 0 h 341"/>
              <a:gd name="T46" fmla="*/ 243 w 275"/>
              <a:gd name="T47" fmla="*/ 23 h 341"/>
              <a:gd name="T48" fmla="*/ 219 w 275"/>
              <a:gd name="T49" fmla="*/ 36 h 341"/>
              <a:gd name="T50" fmla="*/ 168 w 275"/>
              <a:gd name="T51" fmla="*/ 44 h 341"/>
              <a:gd name="T52" fmla="*/ 139 w 275"/>
              <a:gd name="T53" fmla="*/ 41 h 341"/>
              <a:gd name="T54" fmla="*/ 143 w 275"/>
              <a:gd name="T55" fmla="*/ 71 h 341"/>
              <a:gd name="T56" fmla="*/ 135 w 275"/>
              <a:gd name="T57" fmla="*/ 88 h 341"/>
              <a:gd name="T58" fmla="*/ 120 w 275"/>
              <a:gd name="T59" fmla="*/ 97 h 341"/>
              <a:gd name="T60" fmla="*/ 85 w 275"/>
              <a:gd name="T61" fmla="*/ 93 h 341"/>
              <a:gd name="T62" fmla="*/ 77 w 275"/>
              <a:gd name="T63" fmla="*/ 101 h 341"/>
              <a:gd name="T64" fmla="*/ 85 w 275"/>
              <a:gd name="T65" fmla="*/ 133 h 341"/>
              <a:gd name="T66" fmla="*/ 79 w 275"/>
              <a:gd name="T67" fmla="*/ 152 h 341"/>
              <a:gd name="T68" fmla="*/ 61 w 275"/>
              <a:gd name="T69" fmla="*/ 163 h 341"/>
              <a:gd name="T70" fmla="*/ 29 w 275"/>
              <a:gd name="T71" fmla="*/ 167 h 341"/>
              <a:gd name="T72" fmla="*/ 19 w 275"/>
              <a:gd name="T73" fmla="*/ 172 h 341"/>
              <a:gd name="T74" fmla="*/ 29 w 275"/>
              <a:gd name="T75" fmla="*/ 192 h 341"/>
              <a:gd name="T76" fmla="*/ 29 w 275"/>
              <a:gd name="T77" fmla="*/ 209 h 341"/>
              <a:gd name="T78" fmla="*/ 17 w 275"/>
              <a:gd name="T79" fmla="*/ 236 h 341"/>
              <a:gd name="T80" fmla="*/ 9 w 275"/>
              <a:gd name="T81" fmla="*/ 255 h 341"/>
              <a:gd name="T82" fmla="*/ 32 w 275"/>
              <a:gd name="T83" fmla="*/ 257 h 341"/>
              <a:gd name="T84" fmla="*/ 47 w 275"/>
              <a:gd name="T85" fmla="*/ 267 h 341"/>
              <a:gd name="T86" fmla="*/ 61 w 275"/>
              <a:gd name="T87" fmla="*/ 297 h 341"/>
              <a:gd name="T88" fmla="*/ 75 w 275"/>
              <a:gd name="T89" fmla="*/ 308 h 341"/>
              <a:gd name="T90" fmla="*/ 108 w 275"/>
              <a:gd name="T91" fmla="*/ 209 h 341"/>
              <a:gd name="T92" fmla="*/ 131 w 275"/>
              <a:gd name="T93" fmla="*/ 168 h 341"/>
              <a:gd name="T94" fmla="*/ 176 w 275"/>
              <a:gd name="T95" fmla="*/ 112 h 341"/>
              <a:gd name="T96" fmla="*/ 179 w 275"/>
              <a:gd name="T97" fmla="*/ 121 h 341"/>
              <a:gd name="T98" fmla="*/ 143 w 275"/>
              <a:gd name="T99" fmla="*/ 183 h 341"/>
              <a:gd name="T100" fmla="*/ 105 w 275"/>
              <a:gd name="T101" fmla="*/ 281 h 341"/>
              <a:gd name="T102" fmla="*/ 88 w 275"/>
              <a:gd name="T103" fmla="*/ 341 h 3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275" h="341">
                <a:moveTo>
                  <a:pt x="88" y="341"/>
                </a:moveTo>
                <a:lnTo>
                  <a:pt x="88" y="341"/>
                </a:lnTo>
                <a:lnTo>
                  <a:pt x="97" y="327"/>
                </a:lnTo>
                <a:lnTo>
                  <a:pt x="105" y="316"/>
                </a:lnTo>
                <a:lnTo>
                  <a:pt x="116" y="309"/>
                </a:lnTo>
                <a:lnTo>
                  <a:pt x="127" y="304"/>
                </a:lnTo>
                <a:lnTo>
                  <a:pt x="139" y="303"/>
                </a:lnTo>
                <a:lnTo>
                  <a:pt x="152" y="304"/>
                </a:lnTo>
                <a:lnTo>
                  <a:pt x="168" y="308"/>
                </a:lnTo>
                <a:lnTo>
                  <a:pt x="185" y="313"/>
                </a:lnTo>
                <a:lnTo>
                  <a:pt x="185" y="313"/>
                </a:lnTo>
                <a:lnTo>
                  <a:pt x="180" y="304"/>
                </a:lnTo>
                <a:lnTo>
                  <a:pt x="176" y="297"/>
                </a:lnTo>
                <a:lnTo>
                  <a:pt x="173" y="289"/>
                </a:lnTo>
                <a:lnTo>
                  <a:pt x="172" y="283"/>
                </a:lnTo>
                <a:lnTo>
                  <a:pt x="172" y="276"/>
                </a:lnTo>
                <a:lnTo>
                  <a:pt x="173" y="271"/>
                </a:lnTo>
                <a:lnTo>
                  <a:pt x="176" y="265"/>
                </a:lnTo>
                <a:lnTo>
                  <a:pt x="179" y="260"/>
                </a:lnTo>
                <a:lnTo>
                  <a:pt x="183" y="256"/>
                </a:lnTo>
                <a:lnTo>
                  <a:pt x="188" y="253"/>
                </a:lnTo>
                <a:lnTo>
                  <a:pt x="193" y="251"/>
                </a:lnTo>
                <a:lnTo>
                  <a:pt x="200" y="248"/>
                </a:lnTo>
                <a:lnTo>
                  <a:pt x="205" y="247"/>
                </a:lnTo>
                <a:lnTo>
                  <a:pt x="212" y="247"/>
                </a:lnTo>
                <a:lnTo>
                  <a:pt x="220" y="247"/>
                </a:lnTo>
                <a:lnTo>
                  <a:pt x="227" y="248"/>
                </a:lnTo>
                <a:lnTo>
                  <a:pt x="227" y="248"/>
                </a:lnTo>
                <a:lnTo>
                  <a:pt x="219" y="237"/>
                </a:lnTo>
                <a:lnTo>
                  <a:pt x="213" y="227"/>
                </a:lnTo>
                <a:lnTo>
                  <a:pt x="211" y="216"/>
                </a:lnTo>
                <a:lnTo>
                  <a:pt x="211" y="212"/>
                </a:lnTo>
                <a:lnTo>
                  <a:pt x="212" y="207"/>
                </a:lnTo>
                <a:lnTo>
                  <a:pt x="213" y="203"/>
                </a:lnTo>
                <a:lnTo>
                  <a:pt x="216" y="197"/>
                </a:lnTo>
                <a:lnTo>
                  <a:pt x="220" y="195"/>
                </a:lnTo>
                <a:lnTo>
                  <a:pt x="224" y="191"/>
                </a:lnTo>
                <a:lnTo>
                  <a:pt x="229" y="188"/>
                </a:lnTo>
                <a:lnTo>
                  <a:pt x="236" y="185"/>
                </a:lnTo>
                <a:lnTo>
                  <a:pt x="244" y="184"/>
                </a:lnTo>
                <a:lnTo>
                  <a:pt x="253" y="183"/>
                </a:lnTo>
                <a:lnTo>
                  <a:pt x="253" y="183"/>
                </a:lnTo>
                <a:lnTo>
                  <a:pt x="240" y="172"/>
                </a:lnTo>
                <a:lnTo>
                  <a:pt x="232" y="161"/>
                </a:lnTo>
                <a:lnTo>
                  <a:pt x="229" y="157"/>
                </a:lnTo>
                <a:lnTo>
                  <a:pt x="227" y="152"/>
                </a:lnTo>
                <a:lnTo>
                  <a:pt x="227" y="148"/>
                </a:lnTo>
                <a:lnTo>
                  <a:pt x="228" y="143"/>
                </a:lnTo>
                <a:lnTo>
                  <a:pt x="229" y="139"/>
                </a:lnTo>
                <a:lnTo>
                  <a:pt x="232" y="133"/>
                </a:lnTo>
                <a:lnTo>
                  <a:pt x="237" y="129"/>
                </a:lnTo>
                <a:lnTo>
                  <a:pt x="243" y="125"/>
                </a:lnTo>
                <a:lnTo>
                  <a:pt x="256" y="117"/>
                </a:lnTo>
                <a:lnTo>
                  <a:pt x="275" y="109"/>
                </a:lnTo>
                <a:lnTo>
                  <a:pt x="275" y="109"/>
                </a:lnTo>
                <a:lnTo>
                  <a:pt x="265" y="105"/>
                </a:lnTo>
                <a:lnTo>
                  <a:pt x="256" y="100"/>
                </a:lnTo>
                <a:lnTo>
                  <a:pt x="251" y="96"/>
                </a:lnTo>
                <a:lnTo>
                  <a:pt x="245" y="91"/>
                </a:lnTo>
                <a:lnTo>
                  <a:pt x="241" y="84"/>
                </a:lnTo>
                <a:lnTo>
                  <a:pt x="239" y="79"/>
                </a:lnTo>
                <a:lnTo>
                  <a:pt x="237" y="72"/>
                </a:lnTo>
                <a:lnTo>
                  <a:pt x="237" y="65"/>
                </a:lnTo>
                <a:lnTo>
                  <a:pt x="237" y="59"/>
                </a:lnTo>
                <a:lnTo>
                  <a:pt x="239" y="51"/>
                </a:lnTo>
                <a:lnTo>
                  <a:pt x="244" y="36"/>
                </a:lnTo>
                <a:lnTo>
                  <a:pt x="252" y="19"/>
                </a:lnTo>
                <a:lnTo>
                  <a:pt x="261" y="0"/>
                </a:lnTo>
                <a:lnTo>
                  <a:pt x="261" y="0"/>
                </a:lnTo>
                <a:lnTo>
                  <a:pt x="256" y="9"/>
                </a:lnTo>
                <a:lnTo>
                  <a:pt x="249" y="16"/>
                </a:lnTo>
                <a:lnTo>
                  <a:pt x="243" y="23"/>
                </a:lnTo>
                <a:lnTo>
                  <a:pt x="235" y="27"/>
                </a:lnTo>
                <a:lnTo>
                  <a:pt x="227" y="32"/>
                </a:lnTo>
                <a:lnTo>
                  <a:pt x="219" y="36"/>
                </a:lnTo>
                <a:lnTo>
                  <a:pt x="201" y="40"/>
                </a:lnTo>
                <a:lnTo>
                  <a:pt x="184" y="43"/>
                </a:lnTo>
                <a:lnTo>
                  <a:pt x="168" y="44"/>
                </a:lnTo>
                <a:lnTo>
                  <a:pt x="152" y="43"/>
                </a:lnTo>
                <a:lnTo>
                  <a:pt x="139" y="41"/>
                </a:lnTo>
                <a:lnTo>
                  <a:pt x="139" y="41"/>
                </a:lnTo>
                <a:lnTo>
                  <a:pt x="141" y="52"/>
                </a:lnTo>
                <a:lnTo>
                  <a:pt x="143" y="61"/>
                </a:lnTo>
                <a:lnTo>
                  <a:pt x="143" y="71"/>
                </a:lnTo>
                <a:lnTo>
                  <a:pt x="141" y="77"/>
                </a:lnTo>
                <a:lnTo>
                  <a:pt x="139" y="84"/>
                </a:lnTo>
                <a:lnTo>
                  <a:pt x="135" y="88"/>
                </a:lnTo>
                <a:lnTo>
                  <a:pt x="131" y="92"/>
                </a:lnTo>
                <a:lnTo>
                  <a:pt x="125" y="95"/>
                </a:lnTo>
                <a:lnTo>
                  <a:pt x="120" y="97"/>
                </a:lnTo>
                <a:lnTo>
                  <a:pt x="113" y="97"/>
                </a:lnTo>
                <a:lnTo>
                  <a:pt x="100" y="97"/>
                </a:lnTo>
                <a:lnTo>
                  <a:pt x="85" y="93"/>
                </a:lnTo>
                <a:lnTo>
                  <a:pt x="71" y="88"/>
                </a:lnTo>
                <a:lnTo>
                  <a:pt x="71" y="88"/>
                </a:lnTo>
                <a:lnTo>
                  <a:pt x="77" y="101"/>
                </a:lnTo>
                <a:lnTo>
                  <a:pt x="83" y="113"/>
                </a:lnTo>
                <a:lnTo>
                  <a:pt x="85" y="124"/>
                </a:lnTo>
                <a:lnTo>
                  <a:pt x="85" y="133"/>
                </a:lnTo>
                <a:lnTo>
                  <a:pt x="85" y="140"/>
                </a:lnTo>
                <a:lnTo>
                  <a:pt x="83" y="147"/>
                </a:lnTo>
                <a:lnTo>
                  <a:pt x="79" y="152"/>
                </a:lnTo>
                <a:lnTo>
                  <a:pt x="73" y="157"/>
                </a:lnTo>
                <a:lnTo>
                  <a:pt x="68" y="160"/>
                </a:lnTo>
                <a:lnTo>
                  <a:pt x="61" y="163"/>
                </a:lnTo>
                <a:lnTo>
                  <a:pt x="55" y="165"/>
                </a:lnTo>
                <a:lnTo>
                  <a:pt x="47" y="165"/>
                </a:lnTo>
                <a:lnTo>
                  <a:pt x="29" y="167"/>
                </a:lnTo>
                <a:lnTo>
                  <a:pt x="13" y="165"/>
                </a:lnTo>
                <a:lnTo>
                  <a:pt x="13" y="165"/>
                </a:lnTo>
                <a:lnTo>
                  <a:pt x="19" y="172"/>
                </a:lnTo>
                <a:lnTo>
                  <a:pt x="24" y="179"/>
                </a:lnTo>
                <a:lnTo>
                  <a:pt x="27" y="185"/>
                </a:lnTo>
                <a:lnTo>
                  <a:pt x="29" y="192"/>
                </a:lnTo>
                <a:lnTo>
                  <a:pt x="31" y="199"/>
                </a:lnTo>
                <a:lnTo>
                  <a:pt x="31" y="204"/>
                </a:lnTo>
                <a:lnTo>
                  <a:pt x="29" y="209"/>
                </a:lnTo>
                <a:lnTo>
                  <a:pt x="28" y="216"/>
                </a:lnTo>
                <a:lnTo>
                  <a:pt x="24" y="225"/>
                </a:lnTo>
                <a:lnTo>
                  <a:pt x="17" y="236"/>
                </a:lnTo>
                <a:lnTo>
                  <a:pt x="0" y="256"/>
                </a:lnTo>
                <a:lnTo>
                  <a:pt x="0" y="256"/>
                </a:lnTo>
                <a:lnTo>
                  <a:pt x="9" y="255"/>
                </a:lnTo>
                <a:lnTo>
                  <a:pt x="19" y="255"/>
                </a:lnTo>
                <a:lnTo>
                  <a:pt x="25" y="255"/>
                </a:lnTo>
                <a:lnTo>
                  <a:pt x="32" y="257"/>
                </a:lnTo>
                <a:lnTo>
                  <a:pt x="37" y="260"/>
                </a:lnTo>
                <a:lnTo>
                  <a:pt x="43" y="263"/>
                </a:lnTo>
                <a:lnTo>
                  <a:pt x="47" y="267"/>
                </a:lnTo>
                <a:lnTo>
                  <a:pt x="51" y="272"/>
                </a:lnTo>
                <a:lnTo>
                  <a:pt x="56" y="284"/>
                </a:lnTo>
                <a:lnTo>
                  <a:pt x="61" y="297"/>
                </a:lnTo>
                <a:lnTo>
                  <a:pt x="69" y="327"/>
                </a:lnTo>
                <a:lnTo>
                  <a:pt x="69" y="327"/>
                </a:lnTo>
                <a:lnTo>
                  <a:pt x="75" y="308"/>
                </a:lnTo>
                <a:lnTo>
                  <a:pt x="88" y="263"/>
                </a:lnTo>
                <a:lnTo>
                  <a:pt x="97" y="236"/>
                </a:lnTo>
                <a:lnTo>
                  <a:pt x="108" y="209"/>
                </a:lnTo>
                <a:lnTo>
                  <a:pt x="119" y="187"/>
                </a:lnTo>
                <a:lnTo>
                  <a:pt x="124" y="176"/>
                </a:lnTo>
                <a:lnTo>
                  <a:pt x="131" y="168"/>
                </a:lnTo>
                <a:lnTo>
                  <a:pt x="131" y="168"/>
                </a:lnTo>
                <a:lnTo>
                  <a:pt x="153" y="137"/>
                </a:lnTo>
                <a:lnTo>
                  <a:pt x="176" y="112"/>
                </a:lnTo>
                <a:lnTo>
                  <a:pt x="200" y="88"/>
                </a:lnTo>
                <a:lnTo>
                  <a:pt x="200" y="88"/>
                </a:lnTo>
                <a:lnTo>
                  <a:pt x="179" y="121"/>
                </a:lnTo>
                <a:lnTo>
                  <a:pt x="159" y="152"/>
                </a:lnTo>
                <a:lnTo>
                  <a:pt x="143" y="183"/>
                </a:lnTo>
                <a:lnTo>
                  <a:pt x="143" y="183"/>
                </a:lnTo>
                <a:lnTo>
                  <a:pt x="133" y="204"/>
                </a:lnTo>
                <a:lnTo>
                  <a:pt x="124" y="228"/>
                </a:lnTo>
                <a:lnTo>
                  <a:pt x="105" y="281"/>
                </a:lnTo>
                <a:lnTo>
                  <a:pt x="92" y="324"/>
                </a:lnTo>
                <a:lnTo>
                  <a:pt x="88" y="341"/>
                </a:lnTo>
                <a:lnTo>
                  <a:pt x="88" y="341"/>
                </a:lnTo>
                <a:close/>
              </a:path>
            </a:pathLst>
          </a:custGeom>
          <a:solidFill>
            <a:srgbClr val="FFFFFF"/>
          </a:solidFill>
          <a:ln w="9525">
            <a:solidFill>
              <a:schemeClr val="bg1"/>
            </a:solidFill>
            <a:round/>
            <a:headEnd/>
            <a:tailEnd/>
          </a:ln>
        </xdr:spPr>
      </xdr:sp>
      <xdr:sp macro="" textlink="">
        <xdr:nvSpPr>
          <xdr:cNvPr id="55" name="Freeform 12"/>
          <xdr:cNvSpPr>
            <a:spLocks/>
          </xdr:cNvSpPr>
        </xdr:nvSpPr>
        <xdr:spPr bwMode="auto">
          <a:xfrm>
            <a:off x="6486525" y="1838325"/>
            <a:ext cx="552450" cy="942975"/>
          </a:xfrm>
          <a:custGeom>
            <a:avLst/>
            <a:gdLst>
              <a:gd name="T0" fmla="*/ 49 w 231"/>
              <a:gd name="T1" fmla="*/ 380 h 396"/>
              <a:gd name="T2" fmla="*/ 69 w 231"/>
              <a:gd name="T3" fmla="*/ 367 h 396"/>
              <a:gd name="T4" fmla="*/ 88 w 231"/>
              <a:gd name="T5" fmla="*/ 364 h 396"/>
              <a:gd name="T6" fmla="*/ 121 w 231"/>
              <a:gd name="T7" fmla="*/ 379 h 396"/>
              <a:gd name="T8" fmla="*/ 139 w 231"/>
              <a:gd name="T9" fmla="*/ 378 h 396"/>
              <a:gd name="T10" fmla="*/ 96 w 231"/>
              <a:gd name="T11" fmla="*/ 275 h 396"/>
              <a:gd name="T12" fmla="*/ 84 w 231"/>
              <a:gd name="T13" fmla="*/ 227 h 396"/>
              <a:gd name="T14" fmla="*/ 83 w 231"/>
              <a:gd name="T15" fmla="*/ 150 h 396"/>
              <a:gd name="T16" fmla="*/ 89 w 231"/>
              <a:gd name="T17" fmla="*/ 155 h 396"/>
              <a:gd name="T18" fmla="*/ 105 w 231"/>
              <a:gd name="T19" fmla="*/ 230 h 396"/>
              <a:gd name="T20" fmla="*/ 145 w 231"/>
              <a:gd name="T21" fmla="*/ 334 h 396"/>
              <a:gd name="T22" fmla="*/ 173 w 231"/>
              <a:gd name="T23" fmla="*/ 395 h 396"/>
              <a:gd name="T24" fmla="*/ 173 w 231"/>
              <a:gd name="T25" fmla="*/ 350 h 396"/>
              <a:gd name="T26" fmla="*/ 187 w 231"/>
              <a:gd name="T27" fmla="*/ 328 h 396"/>
              <a:gd name="T28" fmla="*/ 231 w 231"/>
              <a:gd name="T29" fmla="*/ 303 h 396"/>
              <a:gd name="T30" fmla="*/ 212 w 231"/>
              <a:gd name="T31" fmla="*/ 298 h 396"/>
              <a:gd name="T32" fmla="*/ 195 w 231"/>
              <a:gd name="T33" fmla="*/ 283 h 396"/>
              <a:gd name="T34" fmla="*/ 189 w 231"/>
              <a:gd name="T35" fmla="*/ 266 h 396"/>
              <a:gd name="T36" fmla="*/ 193 w 231"/>
              <a:gd name="T37" fmla="*/ 247 h 396"/>
              <a:gd name="T38" fmla="*/ 205 w 231"/>
              <a:gd name="T39" fmla="*/ 231 h 396"/>
              <a:gd name="T40" fmla="*/ 219 w 231"/>
              <a:gd name="T41" fmla="*/ 223 h 396"/>
              <a:gd name="T42" fmla="*/ 187 w 231"/>
              <a:gd name="T43" fmla="*/ 212 h 396"/>
              <a:gd name="T44" fmla="*/ 177 w 231"/>
              <a:gd name="T45" fmla="*/ 200 h 396"/>
              <a:gd name="T46" fmla="*/ 175 w 231"/>
              <a:gd name="T47" fmla="*/ 184 h 396"/>
              <a:gd name="T48" fmla="*/ 181 w 231"/>
              <a:gd name="T49" fmla="*/ 166 h 396"/>
              <a:gd name="T50" fmla="*/ 193 w 231"/>
              <a:gd name="T51" fmla="*/ 151 h 396"/>
              <a:gd name="T52" fmla="*/ 161 w 231"/>
              <a:gd name="T53" fmla="*/ 150 h 396"/>
              <a:gd name="T54" fmla="*/ 148 w 231"/>
              <a:gd name="T55" fmla="*/ 142 h 396"/>
              <a:gd name="T56" fmla="*/ 143 w 231"/>
              <a:gd name="T57" fmla="*/ 127 h 396"/>
              <a:gd name="T58" fmla="*/ 149 w 231"/>
              <a:gd name="T59" fmla="*/ 98 h 396"/>
              <a:gd name="T60" fmla="*/ 148 w 231"/>
              <a:gd name="T61" fmla="*/ 82 h 396"/>
              <a:gd name="T62" fmla="*/ 121 w 231"/>
              <a:gd name="T63" fmla="*/ 83 h 396"/>
              <a:gd name="T64" fmla="*/ 103 w 231"/>
              <a:gd name="T65" fmla="*/ 75 h 396"/>
              <a:gd name="T66" fmla="*/ 89 w 231"/>
              <a:gd name="T67" fmla="*/ 56 h 396"/>
              <a:gd name="T68" fmla="*/ 72 w 231"/>
              <a:gd name="T69" fmla="*/ 0 h 396"/>
              <a:gd name="T70" fmla="*/ 72 w 231"/>
              <a:gd name="T71" fmla="*/ 22 h 396"/>
              <a:gd name="T72" fmla="*/ 65 w 231"/>
              <a:gd name="T73" fmla="*/ 50 h 396"/>
              <a:gd name="T74" fmla="*/ 40 w 231"/>
              <a:gd name="T75" fmla="*/ 88 h 396"/>
              <a:gd name="T76" fmla="*/ 1 w 231"/>
              <a:gd name="T77" fmla="*/ 119 h 396"/>
              <a:gd name="T78" fmla="*/ 17 w 231"/>
              <a:gd name="T79" fmla="*/ 131 h 396"/>
              <a:gd name="T80" fmla="*/ 31 w 231"/>
              <a:gd name="T81" fmla="*/ 148 h 396"/>
              <a:gd name="T82" fmla="*/ 32 w 231"/>
              <a:gd name="T83" fmla="*/ 164 h 396"/>
              <a:gd name="T84" fmla="*/ 21 w 231"/>
              <a:gd name="T85" fmla="*/ 183 h 396"/>
              <a:gd name="T86" fmla="*/ 0 w 231"/>
              <a:gd name="T87" fmla="*/ 212 h 396"/>
              <a:gd name="T88" fmla="*/ 17 w 231"/>
              <a:gd name="T89" fmla="*/ 223 h 396"/>
              <a:gd name="T90" fmla="*/ 31 w 231"/>
              <a:gd name="T91" fmla="*/ 240 h 396"/>
              <a:gd name="T92" fmla="*/ 32 w 231"/>
              <a:gd name="T93" fmla="*/ 256 h 396"/>
              <a:gd name="T94" fmla="*/ 21 w 231"/>
              <a:gd name="T95" fmla="*/ 279 h 396"/>
              <a:gd name="T96" fmla="*/ 0 w 231"/>
              <a:gd name="T97" fmla="*/ 308 h 396"/>
              <a:gd name="T98" fmla="*/ 15 w 231"/>
              <a:gd name="T99" fmla="*/ 314 h 396"/>
              <a:gd name="T100" fmla="*/ 29 w 231"/>
              <a:gd name="T101" fmla="*/ 324 h 396"/>
              <a:gd name="T102" fmla="*/ 41 w 231"/>
              <a:gd name="T103" fmla="*/ 351 h 396"/>
              <a:gd name="T104" fmla="*/ 43 w 231"/>
              <a:gd name="T105" fmla="*/ 388 h 39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231" h="396">
                <a:moveTo>
                  <a:pt x="43" y="388"/>
                </a:moveTo>
                <a:lnTo>
                  <a:pt x="43" y="388"/>
                </a:lnTo>
                <a:lnTo>
                  <a:pt x="49" y="380"/>
                </a:lnTo>
                <a:lnTo>
                  <a:pt x="56" y="375"/>
                </a:lnTo>
                <a:lnTo>
                  <a:pt x="63" y="370"/>
                </a:lnTo>
                <a:lnTo>
                  <a:pt x="69" y="367"/>
                </a:lnTo>
                <a:lnTo>
                  <a:pt x="76" y="364"/>
                </a:lnTo>
                <a:lnTo>
                  <a:pt x="83" y="364"/>
                </a:lnTo>
                <a:lnTo>
                  <a:pt x="88" y="364"/>
                </a:lnTo>
                <a:lnTo>
                  <a:pt x="95" y="366"/>
                </a:lnTo>
                <a:lnTo>
                  <a:pt x="108" y="371"/>
                </a:lnTo>
                <a:lnTo>
                  <a:pt x="121" y="379"/>
                </a:lnTo>
                <a:lnTo>
                  <a:pt x="149" y="396"/>
                </a:lnTo>
                <a:lnTo>
                  <a:pt x="149" y="396"/>
                </a:lnTo>
                <a:lnTo>
                  <a:pt x="139" y="378"/>
                </a:lnTo>
                <a:lnTo>
                  <a:pt x="119" y="331"/>
                </a:lnTo>
                <a:lnTo>
                  <a:pt x="107" y="304"/>
                </a:lnTo>
                <a:lnTo>
                  <a:pt x="96" y="275"/>
                </a:lnTo>
                <a:lnTo>
                  <a:pt x="88" y="250"/>
                </a:lnTo>
                <a:lnTo>
                  <a:pt x="85" y="238"/>
                </a:lnTo>
                <a:lnTo>
                  <a:pt x="84" y="227"/>
                </a:lnTo>
                <a:lnTo>
                  <a:pt x="84" y="227"/>
                </a:lnTo>
                <a:lnTo>
                  <a:pt x="83" y="186"/>
                </a:lnTo>
                <a:lnTo>
                  <a:pt x="83" y="150"/>
                </a:lnTo>
                <a:lnTo>
                  <a:pt x="84" y="114"/>
                </a:lnTo>
                <a:lnTo>
                  <a:pt x="84" y="114"/>
                </a:lnTo>
                <a:lnTo>
                  <a:pt x="89" y="155"/>
                </a:lnTo>
                <a:lnTo>
                  <a:pt x="96" y="192"/>
                </a:lnTo>
                <a:lnTo>
                  <a:pt x="105" y="230"/>
                </a:lnTo>
                <a:lnTo>
                  <a:pt x="105" y="230"/>
                </a:lnTo>
                <a:lnTo>
                  <a:pt x="112" y="254"/>
                </a:lnTo>
                <a:lnTo>
                  <a:pt x="123" y="280"/>
                </a:lnTo>
                <a:lnTo>
                  <a:pt x="145" y="334"/>
                </a:lnTo>
                <a:lnTo>
                  <a:pt x="165" y="378"/>
                </a:lnTo>
                <a:lnTo>
                  <a:pt x="173" y="395"/>
                </a:lnTo>
                <a:lnTo>
                  <a:pt x="173" y="395"/>
                </a:lnTo>
                <a:lnTo>
                  <a:pt x="171" y="378"/>
                </a:lnTo>
                <a:lnTo>
                  <a:pt x="171" y="362"/>
                </a:lnTo>
                <a:lnTo>
                  <a:pt x="173" y="350"/>
                </a:lnTo>
                <a:lnTo>
                  <a:pt x="175" y="343"/>
                </a:lnTo>
                <a:lnTo>
                  <a:pt x="179" y="338"/>
                </a:lnTo>
                <a:lnTo>
                  <a:pt x="187" y="328"/>
                </a:lnTo>
                <a:lnTo>
                  <a:pt x="199" y="320"/>
                </a:lnTo>
                <a:lnTo>
                  <a:pt x="213" y="311"/>
                </a:lnTo>
                <a:lnTo>
                  <a:pt x="231" y="303"/>
                </a:lnTo>
                <a:lnTo>
                  <a:pt x="231" y="303"/>
                </a:lnTo>
                <a:lnTo>
                  <a:pt x="221" y="300"/>
                </a:lnTo>
                <a:lnTo>
                  <a:pt x="212" y="298"/>
                </a:lnTo>
                <a:lnTo>
                  <a:pt x="205" y="294"/>
                </a:lnTo>
                <a:lnTo>
                  <a:pt x="199" y="288"/>
                </a:lnTo>
                <a:lnTo>
                  <a:pt x="195" y="283"/>
                </a:lnTo>
                <a:lnTo>
                  <a:pt x="192" y="278"/>
                </a:lnTo>
                <a:lnTo>
                  <a:pt x="189" y="272"/>
                </a:lnTo>
                <a:lnTo>
                  <a:pt x="189" y="266"/>
                </a:lnTo>
                <a:lnTo>
                  <a:pt x="189" y="259"/>
                </a:lnTo>
                <a:lnTo>
                  <a:pt x="191" y="254"/>
                </a:lnTo>
                <a:lnTo>
                  <a:pt x="193" y="247"/>
                </a:lnTo>
                <a:lnTo>
                  <a:pt x="196" y="242"/>
                </a:lnTo>
                <a:lnTo>
                  <a:pt x="201" y="236"/>
                </a:lnTo>
                <a:lnTo>
                  <a:pt x="205" y="231"/>
                </a:lnTo>
                <a:lnTo>
                  <a:pt x="212" y="227"/>
                </a:lnTo>
                <a:lnTo>
                  <a:pt x="219" y="223"/>
                </a:lnTo>
                <a:lnTo>
                  <a:pt x="219" y="223"/>
                </a:lnTo>
                <a:lnTo>
                  <a:pt x="204" y="220"/>
                </a:lnTo>
                <a:lnTo>
                  <a:pt x="192" y="215"/>
                </a:lnTo>
                <a:lnTo>
                  <a:pt x="187" y="212"/>
                </a:lnTo>
                <a:lnTo>
                  <a:pt x="183" y="208"/>
                </a:lnTo>
                <a:lnTo>
                  <a:pt x="180" y="204"/>
                </a:lnTo>
                <a:lnTo>
                  <a:pt x="177" y="200"/>
                </a:lnTo>
                <a:lnTo>
                  <a:pt x="175" y="195"/>
                </a:lnTo>
                <a:lnTo>
                  <a:pt x="175" y="190"/>
                </a:lnTo>
                <a:lnTo>
                  <a:pt x="175" y="184"/>
                </a:lnTo>
                <a:lnTo>
                  <a:pt x="176" y="179"/>
                </a:lnTo>
                <a:lnTo>
                  <a:pt x="179" y="172"/>
                </a:lnTo>
                <a:lnTo>
                  <a:pt x="181" y="166"/>
                </a:lnTo>
                <a:lnTo>
                  <a:pt x="187" y="159"/>
                </a:lnTo>
                <a:lnTo>
                  <a:pt x="193" y="151"/>
                </a:lnTo>
                <a:lnTo>
                  <a:pt x="193" y="151"/>
                </a:lnTo>
                <a:lnTo>
                  <a:pt x="175" y="152"/>
                </a:lnTo>
                <a:lnTo>
                  <a:pt x="168" y="151"/>
                </a:lnTo>
                <a:lnTo>
                  <a:pt x="161" y="150"/>
                </a:lnTo>
                <a:lnTo>
                  <a:pt x="156" y="148"/>
                </a:lnTo>
                <a:lnTo>
                  <a:pt x="151" y="146"/>
                </a:lnTo>
                <a:lnTo>
                  <a:pt x="148" y="142"/>
                </a:lnTo>
                <a:lnTo>
                  <a:pt x="145" y="138"/>
                </a:lnTo>
                <a:lnTo>
                  <a:pt x="143" y="132"/>
                </a:lnTo>
                <a:lnTo>
                  <a:pt x="143" y="127"/>
                </a:lnTo>
                <a:lnTo>
                  <a:pt x="143" y="120"/>
                </a:lnTo>
                <a:lnTo>
                  <a:pt x="144" y="114"/>
                </a:lnTo>
                <a:lnTo>
                  <a:pt x="149" y="98"/>
                </a:lnTo>
                <a:lnTo>
                  <a:pt x="159" y="78"/>
                </a:lnTo>
                <a:lnTo>
                  <a:pt x="159" y="78"/>
                </a:lnTo>
                <a:lnTo>
                  <a:pt x="148" y="82"/>
                </a:lnTo>
                <a:lnTo>
                  <a:pt x="137" y="83"/>
                </a:lnTo>
                <a:lnTo>
                  <a:pt x="129" y="84"/>
                </a:lnTo>
                <a:lnTo>
                  <a:pt x="121" y="83"/>
                </a:lnTo>
                <a:lnTo>
                  <a:pt x="115" y="82"/>
                </a:lnTo>
                <a:lnTo>
                  <a:pt x="108" y="79"/>
                </a:lnTo>
                <a:lnTo>
                  <a:pt x="103" y="75"/>
                </a:lnTo>
                <a:lnTo>
                  <a:pt x="97" y="70"/>
                </a:lnTo>
                <a:lnTo>
                  <a:pt x="93" y="63"/>
                </a:lnTo>
                <a:lnTo>
                  <a:pt x="89" y="56"/>
                </a:lnTo>
                <a:lnTo>
                  <a:pt x="83" y="40"/>
                </a:lnTo>
                <a:lnTo>
                  <a:pt x="77" y="22"/>
                </a:lnTo>
                <a:lnTo>
                  <a:pt x="72" y="0"/>
                </a:lnTo>
                <a:lnTo>
                  <a:pt x="72" y="0"/>
                </a:lnTo>
                <a:lnTo>
                  <a:pt x="72" y="11"/>
                </a:lnTo>
                <a:lnTo>
                  <a:pt x="72" y="22"/>
                </a:lnTo>
                <a:lnTo>
                  <a:pt x="71" y="31"/>
                </a:lnTo>
                <a:lnTo>
                  <a:pt x="69" y="40"/>
                </a:lnTo>
                <a:lnTo>
                  <a:pt x="65" y="50"/>
                </a:lnTo>
                <a:lnTo>
                  <a:pt x="61" y="59"/>
                </a:lnTo>
                <a:lnTo>
                  <a:pt x="52" y="75"/>
                </a:lnTo>
                <a:lnTo>
                  <a:pt x="40" y="88"/>
                </a:lnTo>
                <a:lnTo>
                  <a:pt x="28" y="100"/>
                </a:lnTo>
                <a:lnTo>
                  <a:pt x="15" y="111"/>
                </a:lnTo>
                <a:lnTo>
                  <a:pt x="1" y="119"/>
                </a:lnTo>
                <a:lnTo>
                  <a:pt x="1" y="119"/>
                </a:lnTo>
                <a:lnTo>
                  <a:pt x="11" y="126"/>
                </a:lnTo>
                <a:lnTo>
                  <a:pt x="17" y="131"/>
                </a:lnTo>
                <a:lnTo>
                  <a:pt x="23" y="138"/>
                </a:lnTo>
                <a:lnTo>
                  <a:pt x="27" y="143"/>
                </a:lnTo>
                <a:lnTo>
                  <a:pt x="31" y="148"/>
                </a:lnTo>
                <a:lnTo>
                  <a:pt x="32" y="154"/>
                </a:lnTo>
                <a:lnTo>
                  <a:pt x="32" y="159"/>
                </a:lnTo>
                <a:lnTo>
                  <a:pt x="32" y="164"/>
                </a:lnTo>
                <a:lnTo>
                  <a:pt x="31" y="170"/>
                </a:lnTo>
                <a:lnTo>
                  <a:pt x="28" y="175"/>
                </a:lnTo>
                <a:lnTo>
                  <a:pt x="21" y="183"/>
                </a:lnTo>
                <a:lnTo>
                  <a:pt x="12" y="191"/>
                </a:lnTo>
                <a:lnTo>
                  <a:pt x="0" y="198"/>
                </a:lnTo>
                <a:lnTo>
                  <a:pt x="0" y="212"/>
                </a:lnTo>
                <a:lnTo>
                  <a:pt x="0" y="212"/>
                </a:lnTo>
                <a:lnTo>
                  <a:pt x="9" y="218"/>
                </a:lnTo>
                <a:lnTo>
                  <a:pt x="17" y="223"/>
                </a:lnTo>
                <a:lnTo>
                  <a:pt x="23" y="228"/>
                </a:lnTo>
                <a:lnTo>
                  <a:pt x="28" y="234"/>
                </a:lnTo>
                <a:lnTo>
                  <a:pt x="31" y="240"/>
                </a:lnTo>
                <a:lnTo>
                  <a:pt x="32" y="246"/>
                </a:lnTo>
                <a:lnTo>
                  <a:pt x="33" y="251"/>
                </a:lnTo>
                <a:lnTo>
                  <a:pt x="32" y="256"/>
                </a:lnTo>
                <a:lnTo>
                  <a:pt x="31" y="263"/>
                </a:lnTo>
                <a:lnTo>
                  <a:pt x="28" y="268"/>
                </a:lnTo>
                <a:lnTo>
                  <a:pt x="21" y="279"/>
                </a:lnTo>
                <a:lnTo>
                  <a:pt x="11" y="290"/>
                </a:lnTo>
                <a:lnTo>
                  <a:pt x="0" y="299"/>
                </a:lnTo>
                <a:lnTo>
                  <a:pt x="0" y="308"/>
                </a:lnTo>
                <a:lnTo>
                  <a:pt x="0" y="308"/>
                </a:lnTo>
                <a:lnTo>
                  <a:pt x="8" y="311"/>
                </a:lnTo>
                <a:lnTo>
                  <a:pt x="15" y="314"/>
                </a:lnTo>
                <a:lnTo>
                  <a:pt x="20" y="318"/>
                </a:lnTo>
                <a:lnTo>
                  <a:pt x="25" y="320"/>
                </a:lnTo>
                <a:lnTo>
                  <a:pt x="29" y="324"/>
                </a:lnTo>
                <a:lnTo>
                  <a:pt x="33" y="330"/>
                </a:lnTo>
                <a:lnTo>
                  <a:pt x="39" y="339"/>
                </a:lnTo>
                <a:lnTo>
                  <a:pt x="41" y="351"/>
                </a:lnTo>
                <a:lnTo>
                  <a:pt x="43" y="363"/>
                </a:lnTo>
                <a:lnTo>
                  <a:pt x="43" y="388"/>
                </a:lnTo>
                <a:lnTo>
                  <a:pt x="43" y="388"/>
                </a:lnTo>
                <a:close/>
              </a:path>
            </a:pathLst>
          </a:custGeom>
          <a:solidFill>
            <a:srgbClr val="FFFFFF"/>
          </a:solidFill>
          <a:ln w="9525">
            <a:solidFill>
              <a:schemeClr val="bg1"/>
            </a:solidFill>
            <a:round/>
            <a:headEnd/>
            <a:tailEnd/>
          </a:ln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542925</xdr:colOff>
          <xdr:row>2</xdr:row>
          <xdr:rowOff>19050</xdr:rowOff>
        </xdr:from>
        <xdr:to>
          <xdr:col>4</xdr:col>
          <xdr:colOff>85725</xdr:colOff>
          <xdr:row>3</xdr:row>
          <xdr:rowOff>19050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5</xdr:row>
          <xdr:rowOff>95250</xdr:rowOff>
        </xdr:from>
        <xdr:to>
          <xdr:col>0</xdr:col>
          <xdr:colOff>762000</xdr:colOff>
          <xdr:row>6</xdr:row>
          <xdr:rowOff>9525</xdr:rowOff>
        </xdr:to>
        <xdr:sp macro="" textlink="">
          <xdr:nvSpPr>
            <xdr:cNvPr id="3074" name="OptionButton1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6</xdr:row>
          <xdr:rowOff>95250</xdr:rowOff>
        </xdr:from>
        <xdr:to>
          <xdr:col>0</xdr:col>
          <xdr:colOff>762000</xdr:colOff>
          <xdr:row>7</xdr:row>
          <xdr:rowOff>9525</xdr:rowOff>
        </xdr:to>
        <xdr:sp macro="" textlink="">
          <xdr:nvSpPr>
            <xdr:cNvPr id="3075" name="OptionButton2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7</xdr:row>
          <xdr:rowOff>85725</xdr:rowOff>
        </xdr:from>
        <xdr:to>
          <xdr:col>0</xdr:col>
          <xdr:colOff>762000</xdr:colOff>
          <xdr:row>8</xdr:row>
          <xdr:rowOff>0</xdr:rowOff>
        </xdr:to>
        <xdr:sp macro="" textlink="">
          <xdr:nvSpPr>
            <xdr:cNvPr id="3076" name="OptionButton3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752475</xdr:colOff>
      <xdr:row>18</xdr:row>
      <xdr:rowOff>39885</xdr:rowOff>
    </xdr:from>
    <xdr:to>
      <xdr:col>11</xdr:col>
      <xdr:colOff>229235</xdr:colOff>
      <xdr:row>20</xdr:row>
      <xdr:rowOff>124703</xdr:rowOff>
    </xdr:to>
    <xdr:pic>
      <xdr:nvPicPr>
        <xdr:cNvPr id="61" name="Picture 60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0" y="7517010"/>
          <a:ext cx="4906010" cy="465818"/>
        </a:xfrm>
        <a:prstGeom prst="rect">
          <a:avLst/>
        </a:prstGeom>
      </xdr:spPr>
    </xdr:pic>
    <xdr:clientData/>
  </xdr:twoCellAnchor>
  <xdr:twoCellAnchor editAs="oneCell">
    <xdr:from>
      <xdr:col>20</xdr:col>
      <xdr:colOff>142875</xdr:colOff>
      <xdr:row>0</xdr:row>
      <xdr:rowOff>104775</xdr:rowOff>
    </xdr:from>
    <xdr:to>
      <xdr:col>25</xdr:col>
      <xdr:colOff>325156</xdr:colOff>
      <xdr:row>0</xdr:row>
      <xdr:rowOff>638391</xdr:rowOff>
    </xdr:to>
    <xdr:pic>
      <xdr:nvPicPr>
        <xdr:cNvPr id="63" name="Picture 62">
          <a:hlinkClick xmlns:r="http://schemas.openxmlformats.org/officeDocument/2006/relationships" r:id="rId27"/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25450" y="104775"/>
          <a:ext cx="3230281" cy="533616"/>
        </a:xfrm>
        <a:prstGeom prst="rect">
          <a:avLst/>
        </a:prstGeom>
      </xdr:spPr>
    </xdr:pic>
    <xdr:clientData/>
  </xdr:twoCellAnchor>
  <xdr:twoCellAnchor>
    <xdr:from>
      <xdr:col>15</xdr:col>
      <xdr:colOff>352426</xdr:colOff>
      <xdr:row>10</xdr:row>
      <xdr:rowOff>238125</xdr:rowOff>
    </xdr:from>
    <xdr:to>
      <xdr:col>16</xdr:col>
      <xdr:colOff>428626</xdr:colOff>
      <xdr:row>10</xdr:row>
      <xdr:rowOff>676275</xdr:rowOff>
    </xdr:to>
    <xdr:sp macro="[0]!ResetCalendar" textlink="">
      <xdr:nvSpPr>
        <xdr:cNvPr id="64" name="Rounded Rectangle 63"/>
        <xdr:cNvSpPr/>
      </xdr:nvSpPr>
      <xdr:spPr>
        <a:xfrm>
          <a:off x="9220201" y="2952750"/>
          <a:ext cx="885825" cy="4381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2000"/>
            <a:t>RESET</a:t>
          </a:r>
        </a:p>
      </xdr:txBody>
    </xdr:sp>
    <xdr:clientData/>
  </xdr:twoCellAnchor>
  <xdr:twoCellAnchor>
    <xdr:from>
      <xdr:col>1</xdr:col>
      <xdr:colOff>0</xdr:colOff>
      <xdr:row>9</xdr:row>
      <xdr:rowOff>24766</xdr:rowOff>
    </xdr:from>
    <xdr:to>
      <xdr:col>2</xdr:col>
      <xdr:colOff>0</xdr:colOff>
      <xdr:row>11</xdr:row>
      <xdr:rowOff>17388</xdr:rowOff>
    </xdr:to>
    <xdr:sp macro="" textlink="">
      <xdr:nvSpPr>
        <xdr:cNvPr id="4" name="Door 24"/>
        <xdr:cNvSpPr/>
      </xdr:nvSpPr>
      <xdr:spPr>
        <a:xfrm>
          <a:off x="923925" y="2520316"/>
          <a:ext cx="885825" cy="1097522"/>
        </a:xfrm>
        <a:prstGeom prst="round2SameRect">
          <a:avLst>
            <a:gd name="adj1" fmla="val 33667"/>
            <a:gd name="adj2" fmla="val 0"/>
          </a:avLst>
        </a:prstGeom>
        <a:blipFill dpi="0" rotWithShape="1">
          <a:blip xmlns:r="http://schemas.openxmlformats.org/officeDocument/2006/relationships" r:embed="rId29"/>
          <a:srcRect/>
          <a:tile tx="0" ty="0" sx="76000" sy="98000" flip="none" algn="tl"/>
        </a:blipFill>
        <a:ln w="38100">
          <a:solidFill>
            <a:schemeClr val="accent2">
              <a:lumMod val="7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2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24</a:t>
          </a:r>
        </a:p>
      </xdr:txBody>
    </xdr:sp>
    <xdr:clientData/>
  </xdr:twoCellAnchor>
  <xdr:twoCellAnchor>
    <xdr:from>
      <xdr:col>11</xdr:col>
      <xdr:colOff>0</xdr:colOff>
      <xdr:row>15</xdr:row>
      <xdr:rowOff>123806</xdr:rowOff>
    </xdr:from>
    <xdr:to>
      <xdr:col>12</xdr:col>
      <xdr:colOff>38100</xdr:colOff>
      <xdr:row>16</xdr:row>
      <xdr:rowOff>876282</xdr:rowOff>
    </xdr:to>
    <xdr:sp macro="" textlink="">
      <xdr:nvSpPr>
        <xdr:cNvPr id="32" name="Door 1"/>
        <xdr:cNvSpPr/>
      </xdr:nvSpPr>
      <xdr:spPr>
        <a:xfrm>
          <a:off x="6353175" y="6162656"/>
          <a:ext cx="923925" cy="1085851"/>
        </a:xfrm>
        <a:prstGeom prst="round2SameRect">
          <a:avLst>
            <a:gd name="adj1" fmla="val 33667"/>
            <a:gd name="adj2" fmla="val 0"/>
          </a:avLst>
        </a:prstGeom>
        <a:blipFill dpi="0" rotWithShape="1">
          <a:blip xmlns:r="http://schemas.openxmlformats.org/officeDocument/2006/relationships" r:embed="rId29"/>
          <a:srcRect/>
          <a:tile tx="0" ty="0" sx="76000" sy="98000" flip="none" algn="tl"/>
        </a:blipFill>
        <a:ln w="38100">
          <a:solidFill>
            <a:schemeClr val="accent2">
              <a:lumMod val="7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2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1</a:t>
          </a:r>
        </a:p>
      </xdr:txBody>
    </xdr:sp>
    <xdr:clientData/>
  </xdr:twoCellAnchor>
  <xdr:twoCellAnchor>
    <xdr:from>
      <xdr:col>8</xdr:col>
      <xdr:colOff>219075</xdr:colOff>
      <xdr:row>15</xdr:row>
      <xdr:rowOff>133350</xdr:rowOff>
    </xdr:from>
    <xdr:to>
      <xdr:col>10</xdr:col>
      <xdr:colOff>19050</xdr:colOff>
      <xdr:row>17</xdr:row>
      <xdr:rowOff>1</xdr:rowOff>
    </xdr:to>
    <xdr:sp macro="" textlink="">
      <xdr:nvSpPr>
        <xdr:cNvPr id="10" name="Door 2"/>
        <xdr:cNvSpPr/>
      </xdr:nvSpPr>
      <xdr:spPr>
        <a:xfrm>
          <a:off x="5229225" y="6172200"/>
          <a:ext cx="914400" cy="1085851"/>
        </a:xfrm>
        <a:prstGeom prst="round2SameRect">
          <a:avLst>
            <a:gd name="adj1" fmla="val 33667"/>
            <a:gd name="adj2" fmla="val 0"/>
          </a:avLst>
        </a:prstGeom>
        <a:blipFill dpi="0" rotWithShape="1">
          <a:blip xmlns:r="http://schemas.openxmlformats.org/officeDocument/2006/relationships" r:embed="rId29"/>
          <a:srcRect/>
          <a:tile tx="0" ty="0" sx="76000" sy="98000" flip="none" algn="tl"/>
        </a:blipFill>
        <a:ln w="38100">
          <a:solidFill>
            <a:schemeClr val="accent2">
              <a:lumMod val="7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2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2</a:t>
          </a:r>
        </a:p>
      </xdr:txBody>
    </xdr:sp>
    <xdr:clientData/>
  </xdr:twoCellAnchor>
  <xdr:twoCellAnchor>
    <xdr:from>
      <xdr:col>6</xdr:col>
      <xdr:colOff>180976</xdr:colOff>
      <xdr:row>15</xdr:row>
      <xdr:rowOff>133350</xdr:rowOff>
    </xdr:from>
    <xdr:to>
      <xdr:col>8</xdr:col>
      <xdr:colOff>38101</xdr:colOff>
      <xdr:row>17</xdr:row>
      <xdr:rowOff>1</xdr:rowOff>
    </xdr:to>
    <xdr:sp macro="" textlink="">
      <xdr:nvSpPr>
        <xdr:cNvPr id="33" name="Door 3"/>
        <xdr:cNvSpPr/>
      </xdr:nvSpPr>
      <xdr:spPr>
        <a:xfrm>
          <a:off x="4114801" y="6172200"/>
          <a:ext cx="933450" cy="1085851"/>
        </a:xfrm>
        <a:prstGeom prst="round2SameRect">
          <a:avLst>
            <a:gd name="adj1" fmla="val 33667"/>
            <a:gd name="adj2" fmla="val 0"/>
          </a:avLst>
        </a:prstGeom>
        <a:blipFill dpi="0" rotWithShape="1">
          <a:blip xmlns:r="http://schemas.openxmlformats.org/officeDocument/2006/relationships" r:embed="rId29"/>
          <a:srcRect/>
          <a:tile tx="0" ty="0" sx="76000" sy="98000" flip="none" algn="tl"/>
        </a:blipFill>
        <a:ln w="38100">
          <a:solidFill>
            <a:schemeClr val="accent2">
              <a:lumMod val="7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2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3</a:t>
          </a:r>
        </a:p>
      </xdr:txBody>
    </xdr:sp>
    <xdr:clientData/>
  </xdr:twoCellAnchor>
  <xdr:twoCellAnchor>
    <xdr:from>
      <xdr:col>4</xdr:col>
      <xdr:colOff>171450</xdr:colOff>
      <xdr:row>15</xdr:row>
      <xdr:rowOff>133350</xdr:rowOff>
    </xdr:from>
    <xdr:to>
      <xdr:col>6</xdr:col>
      <xdr:colOff>38100</xdr:colOff>
      <xdr:row>17</xdr:row>
      <xdr:rowOff>1</xdr:rowOff>
    </xdr:to>
    <xdr:sp macro="" textlink="">
      <xdr:nvSpPr>
        <xdr:cNvPr id="34" name="Door 4"/>
        <xdr:cNvSpPr/>
      </xdr:nvSpPr>
      <xdr:spPr>
        <a:xfrm>
          <a:off x="3028950" y="6172200"/>
          <a:ext cx="942975" cy="1085851"/>
        </a:xfrm>
        <a:prstGeom prst="round2SameRect">
          <a:avLst>
            <a:gd name="adj1" fmla="val 33667"/>
            <a:gd name="adj2" fmla="val 0"/>
          </a:avLst>
        </a:prstGeom>
        <a:blipFill dpi="0" rotWithShape="1">
          <a:blip xmlns:r="http://schemas.openxmlformats.org/officeDocument/2006/relationships" r:embed="rId29"/>
          <a:srcRect/>
          <a:tile tx="0" ty="0" sx="76000" sy="98000" flip="none" algn="tl"/>
        </a:blipFill>
        <a:ln w="38100">
          <a:solidFill>
            <a:schemeClr val="accent2">
              <a:lumMod val="7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2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4</a:t>
          </a:r>
        </a:p>
      </xdr:txBody>
    </xdr:sp>
    <xdr:clientData/>
  </xdr:twoCellAnchor>
  <xdr:twoCellAnchor>
    <xdr:from>
      <xdr:col>2</xdr:col>
      <xdr:colOff>152401</xdr:colOff>
      <xdr:row>15</xdr:row>
      <xdr:rowOff>133350</xdr:rowOff>
    </xdr:from>
    <xdr:to>
      <xdr:col>4</xdr:col>
      <xdr:colOff>38101</xdr:colOff>
      <xdr:row>17</xdr:row>
      <xdr:rowOff>1</xdr:rowOff>
    </xdr:to>
    <xdr:sp macro="" textlink="">
      <xdr:nvSpPr>
        <xdr:cNvPr id="35" name="Door 5"/>
        <xdr:cNvSpPr/>
      </xdr:nvSpPr>
      <xdr:spPr>
        <a:xfrm>
          <a:off x="1962151" y="6172200"/>
          <a:ext cx="933450" cy="1085851"/>
        </a:xfrm>
        <a:prstGeom prst="round2SameRect">
          <a:avLst>
            <a:gd name="adj1" fmla="val 33667"/>
            <a:gd name="adj2" fmla="val 0"/>
          </a:avLst>
        </a:prstGeom>
        <a:blipFill dpi="0" rotWithShape="1">
          <a:blip xmlns:r="http://schemas.openxmlformats.org/officeDocument/2006/relationships" r:embed="rId29"/>
          <a:srcRect/>
          <a:tile tx="0" ty="0" sx="76000" sy="98000" flip="none" algn="tl"/>
        </a:blipFill>
        <a:ln w="38100">
          <a:solidFill>
            <a:schemeClr val="accent2">
              <a:lumMod val="7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2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5</a:t>
          </a:r>
        </a:p>
      </xdr:txBody>
    </xdr:sp>
    <xdr:clientData/>
  </xdr:twoCellAnchor>
  <xdr:twoCellAnchor>
    <xdr:from>
      <xdr:col>1</xdr:col>
      <xdr:colOff>0</xdr:colOff>
      <xdr:row>15</xdr:row>
      <xdr:rowOff>133350</xdr:rowOff>
    </xdr:from>
    <xdr:to>
      <xdr:col>2</xdr:col>
      <xdr:colOff>0</xdr:colOff>
      <xdr:row>17</xdr:row>
      <xdr:rowOff>1</xdr:rowOff>
    </xdr:to>
    <xdr:sp macro="" textlink="">
      <xdr:nvSpPr>
        <xdr:cNvPr id="36" name="Door 6"/>
        <xdr:cNvSpPr/>
      </xdr:nvSpPr>
      <xdr:spPr>
        <a:xfrm>
          <a:off x="923925" y="6172200"/>
          <a:ext cx="885825" cy="1085851"/>
        </a:xfrm>
        <a:prstGeom prst="round2SameRect">
          <a:avLst>
            <a:gd name="adj1" fmla="val 33667"/>
            <a:gd name="adj2" fmla="val 0"/>
          </a:avLst>
        </a:prstGeom>
        <a:blipFill dpi="0" rotWithShape="1">
          <a:blip xmlns:r="http://schemas.openxmlformats.org/officeDocument/2006/relationships" r:embed="rId29"/>
          <a:srcRect/>
          <a:tile tx="0" ty="0" sx="76000" sy="98000" flip="none" algn="tl"/>
        </a:blipFill>
        <a:ln w="38100">
          <a:solidFill>
            <a:schemeClr val="accent2">
              <a:lumMod val="7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2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6</a:t>
          </a:r>
        </a:p>
      </xdr:txBody>
    </xdr:sp>
    <xdr:clientData/>
  </xdr:twoCellAnchor>
  <xdr:twoCellAnchor>
    <xdr:from>
      <xdr:col>11</xdr:col>
      <xdr:colOff>9525</xdr:colOff>
      <xdr:row>13</xdr:row>
      <xdr:rowOff>147820</xdr:rowOff>
    </xdr:from>
    <xdr:to>
      <xdr:col>12</xdr:col>
      <xdr:colOff>9525</xdr:colOff>
      <xdr:row>14</xdr:row>
      <xdr:rowOff>883392</xdr:rowOff>
    </xdr:to>
    <xdr:sp macro="" textlink="">
      <xdr:nvSpPr>
        <xdr:cNvPr id="37" name="Door 7"/>
        <xdr:cNvSpPr/>
      </xdr:nvSpPr>
      <xdr:spPr>
        <a:xfrm>
          <a:off x="6362700" y="4967470"/>
          <a:ext cx="885825" cy="1068947"/>
        </a:xfrm>
        <a:prstGeom prst="round2SameRect">
          <a:avLst>
            <a:gd name="adj1" fmla="val 33667"/>
            <a:gd name="adj2" fmla="val 0"/>
          </a:avLst>
        </a:prstGeom>
        <a:blipFill dpi="0" rotWithShape="1">
          <a:blip xmlns:r="http://schemas.openxmlformats.org/officeDocument/2006/relationships" r:embed="rId29"/>
          <a:srcRect/>
          <a:tile tx="0" ty="0" sx="76000" sy="98000" flip="none" algn="tl"/>
        </a:blipFill>
        <a:ln w="38100">
          <a:solidFill>
            <a:schemeClr val="accent2">
              <a:lumMod val="7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2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7</a:t>
          </a:r>
        </a:p>
      </xdr:txBody>
    </xdr:sp>
    <xdr:clientData/>
  </xdr:twoCellAnchor>
  <xdr:twoCellAnchor>
    <xdr:from>
      <xdr:col>9</xdr:col>
      <xdr:colOff>0</xdr:colOff>
      <xdr:row>13</xdr:row>
      <xdr:rowOff>147801</xdr:rowOff>
    </xdr:from>
    <xdr:to>
      <xdr:col>10</xdr:col>
      <xdr:colOff>0</xdr:colOff>
      <xdr:row>14</xdr:row>
      <xdr:rowOff>883373</xdr:rowOff>
    </xdr:to>
    <xdr:sp macro="" textlink="">
      <xdr:nvSpPr>
        <xdr:cNvPr id="38" name="Door 8"/>
        <xdr:cNvSpPr/>
      </xdr:nvSpPr>
      <xdr:spPr>
        <a:xfrm>
          <a:off x="5238750" y="4967451"/>
          <a:ext cx="885825" cy="1068947"/>
        </a:xfrm>
        <a:prstGeom prst="round2SameRect">
          <a:avLst>
            <a:gd name="adj1" fmla="val 33667"/>
            <a:gd name="adj2" fmla="val 0"/>
          </a:avLst>
        </a:prstGeom>
        <a:blipFill dpi="0" rotWithShape="1">
          <a:blip xmlns:r="http://schemas.openxmlformats.org/officeDocument/2006/relationships" r:embed="rId29"/>
          <a:srcRect/>
          <a:tile tx="0" ty="0" sx="76000" sy="98000" flip="none" algn="tl"/>
        </a:blipFill>
        <a:ln w="38100">
          <a:solidFill>
            <a:schemeClr val="accent2">
              <a:lumMod val="7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2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8</a:t>
          </a:r>
        </a:p>
      </xdr:txBody>
    </xdr:sp>
    <xdr:clientData/>
  </xdr:twoCellAnchor>
  <xdr:twoCellAnchor>
    <xdr:from>
      <xdr:col>6</xdr:col>
      <xdr:colOff>171450</xdr:colOff>
      <xdr:row>13</xdr:row>
      <xdr:rowOff>166908</xdr:rowOff>
    </xdr:from>
    <xdr:to>
      <xdr:col>8</xdr:col>
      <xdr:colOff>19050</xdr:colOff>
      <xdr:row>15</xdr:row>
      <xdr:rowOff>16655</xdr:rowOff>
    </xdr:to>
    <xdr:sp macro="" textlink="">
      <xdr:nvSpPr>
        <xdr:cNvPr id="39" name="Door 9"/>
        <xdr:cNvSpPr/>
      </xdr:nvSpPr>
      <xdr:spPr>
        <a:xfrm>
          <a:off x="4105275" y="4986558"/>
          <a:ext cx="923925" cy="1068947"/>
        </a:xfrm>
        <a:prstGeom prst="round2SameRect">
          <a:avLst>
            <a:gd name="adj1" fmla="val 33667"/>
            <a:gd name="adj2" fmla="val 0"/>
          </a:avLst>
        </a:prstGeom>
        <a:blipFill dpi="0" rotWithShape="1">
          <a:blip xmlns:r="http://schemas.openxmlformats.org/officeDocument/2006/relationships" r:embed="rId29"/>
          <a:srcRect/>
          <a:tile tx="0" ty="0" sx="76000" sy="98000" flip="none" algn="tl"/>
        </a:blipFill>
        <a:ln w="38100">
          <a:solidFill>
            <a:schemeClr val="accent2">
              <a:lumMod val="7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2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9</a:t>
          </a:r>
        </a:p>
      </xdr:txBody>
    </xdr:sp>
    <xdr:clientData/>
  </xdr:twoCellAnchor>
  <xdr:twoCellAnchor>
    <xdr:from>
      <xdr:col>5</xdr:col>
      <xdr:colOff>9525</xdr:colOff>
      <xdr:row>13</xdr:row>
      <xdr:rowOff>147801</xdr:rowOff>
    </xdr:from>
    <xdr:to>
      <xdr:col>6</xdr:col>
      <xdr:colOff>9525</xdr:colOff>
      <xdr:row>14</xdr:row>
      <xdr:rowOff>883373</xdr:rowOff>
    </xdr:to>
    <xdr:sp macro="" textlink="">
      <xdr:nvSpPr>
        <xdr:cNvPr id="40" name="Door 10"/>
        <xdr:cNvSpPr/>
      </xdr:nvSpPr>
      <xdr:spPr>
        <a:xfrm>
          <a:off x="3057525" y="4967451"/>
          <a:ext cx="885825" cy="1068947"/>
        </a:xfrm>
        <a:prstGeom prst="round2SameRect">
          <a:avLst>
            <a:gd name="adj1" fmla="val 33667"/>
            <a:gd name="adj2" fmla="val 0"/>
          </a:avLst>
        </a:prstGeom>
        <a:blipFill dpi="0" rotWithShape="1">
          <a:blip xmlns:r="http://schemas.openxmlformats.org/officeDocument/2006/relationships" r:embed="rId29"/>
          <a:srcRect/>
          <a:tile tx="0" ty="0" sx="76000" sy="98000" flip="none" algn="tl"/>
        </a:blipFill>
        <a:ln w="38100">
          <a:solidFill>
            <a:schemeClr val="accent2">
              <a:lumMod val="7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2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10</a:t>
          </a:r>
        </a:p>
      </xdr:txBody>
    </xdr:sp>
    <xdr:clientData/>
  </xdr:twoCellAnchor>
  <xdr:twoCellAnchor>
    <xdr:from>
      <xdr:col>3</xdr:col>
      <xdr:colOff>0</xdr:colOff>
      <xdr:row>13</xdr:row>
      <xdr:rowOff>147801</xdr:rowOff>
    </xdr:from>
    <xdr:to>
      <xdr:col>4</xdr:col>
      <xdr:colOff>38100</xdr:colOff>
      <xdr:row>14</xdr:row>
      <xdr:rowOff>883373</xdr:rowOff>
    </xdr:to>
    <xdr:sp macro="" textlink="">
      <xdr:nvSpPr>
        <xdr:cNvPr id="41" name="Door 11"/>
        <xdr:cNvSpPr/>
      </xdr:nvSpPr>
      <xdr:spPr>
        <a:xfrm>
          <a:off x="1971675" y="4967451"/>
          <a:ext cx="923925" cy="1068947"/>
        </a:xfrm>
        <a:prstGeom prst="round2SameRect">
          <a:avLst>
            <a:gd name="adj1" fmla="val 33667"/>
            <a:gd name="adj2" fmla="val 0"/>
          </a:avLst>
        </a:prstGeom>
        <a:blipFill dpi="0" rotWithShape="1">
          <a:blip xmlns:r="http://schemas.openxmlformats.org/officeDocument/2006/relationships" r:embed="rId29"/>
          <a:srcRect/>
          <a:tile tx="0" ty="0" sx="76000" sy="98000" flip="none" algn="tl"/>
        </a:blipFill>
        <a:ln w="38100">
          <a:solidFill>
            <a:schemeClr val="accent2">
              <a:lumMod val="7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2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11</a:t>
          </a:r>
        </a:p>
      </xdr:txBody>
    </xdr:sp>
    <xdr:clientData/>
  </xdr:twoCellAnchor>
  <xdr:twoCellAnchor>
    <xdr:from>
      <xdr:col>1</xdr:col>
      <xdr:colOff>0</xdr:colOff>
      <xdr:row>13</xdr:row>
      <xdr:rowOff>147801</xdr:rowOff>
    </xdr:from>
    <xdr:to>
      <xdr:col>2</xdr:col>
      <xdr:colOff>0</xdr:colOff>
      <xdr:row>14</xdr:row>
      <xdr:rowOff>883373</xdr:rowOff>
    </xdr:to>
    <xdr:sp macro="" textlink="">
      <xdr:nvSpPr>
        <xdr:cNvPr id="42" name="Door 12"/>
        <xdr:cNvSpPr/>
      </xdr:nvSpPr>
      <xdr:spPr>
        <a:xfrm>
          <a:off x="923925" y="4967451"/>
          <a:ext cx="885825" cy="1068947"/>
        </a:xfrm>
        <a:prstGeom prst="round2SameRect">
          <a:avLst>
            <a:gd name="adj1" fmla="val 33667"/>
            <a:gd name="adj2" fmla="val 0"/>
          </a:avLst>
        </a:prstGeom>
        <a:blipFill dpi="0" rotWithShape="1">
          <a:blip xmlns:r="http://schemas.openxmlformats.org/officeDocument/2006/relationships" r:embed="rId29"/>
          <a:srcRect/>
          <a:tile tx="0" ty="0" sx="76000" sy="98000" flip="none" algn="tl"/>
        </a:blipFill>
        <a:ln w="38100">
          <a:solidFill>
            <a:schemeClr val="accent2">
              <a:lumMod val="7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2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12</a:t>
          </a:r>
        </a:p>
      </xdr:txBody>
    </xdr:sp>
    <xdr:clientData/>
  </xdr:twoCellAnchor>
  <xdr:twoCellAnchor>
    <xdr:from>
      <xdr:col>11</xdr:col>
      <xdr:colOff>9525</xdr:colOff>
      <xdr:row>11</xdr:row>
      <xdr:rowOff>104775</xdr:rowOff>
    </xdr:from>
    <xdr:to>
      <xdr:col>12</xdr:col>
      <xdr:colOff>9525</xdr:colOff>
      <xdr:row>13</xdr:row>
      <xdr:rowOff>23650</xdr:rowOff>
    </xdr:to>
    <xdr:sp macro="" textlink="">
      <xdr:nvSpPr>
        <xdr:cNvPr id="43" name="Door 13"/>
        <xdr:cNvSpPr/>
      </xdr:nvSpPr>
      <xdr:spPr>
        <a:xfrm>
          <a:off x="6362700" y="3705225"/>
          <a:ext cx="885825" cy="1138075"/>
        </a:xfrm>
        <a:prstGeom prst="round2SameRect">
          <a:avLst>
            <a:gd name="adj1" fmla="val 33667"/>
            <a:gd name="adj2" fmla="val 0"/>
          </a:avLst>
        </a:prstGeom>
        <a:blipFill dpi="0" rotWithShape="1">
          <a:blip xmlns:r="http://schemas.openxmlformats.org/officeDocument/2006/relationships" r:embed="rId29"/>
          <a:srcRect/>
          <a:tile tx="0" ty="0" sx="76000" sy="98000" flip="none" algn="tl"/>
        </a:blipFill>
        <a:ln w="38100">
          <a:solidFill>
            <a:schemeClr val="accent2">
              <a:lumMod val="7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2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13</a:t>
          </a:r>
        </a:p>
      </xdr:txBody>
    </xdr:sp>
    <xdr:clientData/>
  </xdr:twoCellAnchor>
  <xdr:twoCellAnchor>
    <xdr:from>
      <xdr:col>9</xdr:col>
      <xdr:colOff>9525</xdr:colOff>
      <xdr:row>11</xdr:row>
      <xdr:rowOff>104775</xdr:rowOff>
    </xdr:from>
    <xdr:to>
      <xdr:col>10</xdr:col>
      <xdr:colOff>9525</xdr:colOff>
      <xdr:row>13</xdr:row>
      <xdr:rowOff>23650</xdr:rowOff>
    </xdr:to>
    <xdr:sp macro="" textlink="">
      <xdr:nvSpPr>
        <xdr:cNvPr id="44" name="Door 14"/>
        <xdr:cNvSpPr/>
      </xdr:nvSpPr>
      <xdr:spPr>
        <a:xfrm>
          <a:off x="5248275" y="3705225"/>
          <a:ext cx="885825" cy="1138075"/>
        </a:xfrm>
        <a:prstGeom prst="round2SameRect">
          <a:avLst>
            <a:gd name="adj1" fmla="val 33667"/>
            <a:gd name="adj2" fmla="val 0"/>
          </a:avLst>
        </a:prstGeom>
        <a:blipFill dpi="0" rotWithShape="1">
          <a:blip xmlns:r="http://schemas.openxmlformats.org/officeDocument/2006/relationships" r:embed="rId29"/>
          <a:srcRect/>
          <a:tile tx="0" ty="0" sx="76000" sy="98000" flip="none" algn="tl"/>
        </a:blipFill>
        <a:ln w="38100">
          <a:solidFill>
            <a:schemeClr val="accent2">
              <a:lumMod val="7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2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14</a:t>
          </a:r>
        </a:p>
      </xdr:txBody>
    </xdr:sp>
    <xdr:clientData/>
  </xdr:twoCellAnchor>
  <xdr:twoCellAnchor>
    <xdr:from>
      <xdr:col>7</xdr:col>
      <xdr:colOff>9525</xdr:colOff>
      <xdr:row>11</xdr:row>
      <xdr:rowOff>123864</xdr:rowOff>
    </xdr:from>
    <xdr:to>
      <xdr:col>8</xdr:col>
      <xdr:colOff>9525</xdr:colOff>
      <xdr:row>13</xdr:row>
      <xdr:rowOff>42739</xdr:rowOff>
    </xdr:to>
    <xdr:sp macro="" textlink="">
      <xdr:nvSpPr>
        <xdr:cNvPr id="11" name="Door 15"/>
        <xdr:cNvSpPr/>
      </xdr:nvSpPr>
      <xdr:spPr>
        <a:xfrm>
          <a:off x="4133850" y="3724314"/>
          <a:ext cx="885825" cy="1138075"/>
        </a:xfrm>
        <a:prstGeom prst="round2SameRect">
          <a:avLst>
            <a:gd name="adj1" fmla="val 33667"/>
            <a:gd name="adj2" fmla="val 0"/>
          </a:avLst>
        </a:prstGeom>
        <a:blipFill dpi="0" rotWithShape="1">
          <a:blip xmlns:r="http://schemas.openxmlformats.org/officeDocument/2006/relationships" r:embed="rId29"/>
          <a:srcRect/>
          <a:tile tx="0" ty="0" sx="76000" sy="98000" flip="none" algn="tl"/>
        </a:blipFill>
        <a:ln w="38100">
          <a:solidFill>
            <a:schemeClr val="accent2">
              <a:lumMod val="7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2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15</a:t>
          </a:r>
        </a:p>
      </xdr:txBody>
    </xdr:sp>
    <xdr:clientData/>
  </xdr:twoCellAnchor>
  <xdr:twoCellAnchor>
    <xdr:from>
      <xdr:col>5</xdr:col>
      <xdr:colOff>9525</xdr:colOff>
      <xdr:row>11</xdr:row>
      <xdr:rowOff>104775</xdr:rowOff>
    </xdr:from>
    <xdr:to>
      <xdr:col>6</xdr:col>
      <xdr:colOff>9525</xdr:colOff>
      <xdr:row>13</xdr:row>
      <xdr:rowOff>23650</xdr:rowOff>
    </xdr:to>
    <xdr:sp macro="" textlink="">
      <xdr:nvSpPr>
        <xdr:cNvPr id="45" name="Door 16"/>
        <xdr:cNvSpPr/>
      </xdr:nvSpPr>
      <xdr:spPr>
        <a:xfrm>
          <a:off x="3057525" y="3705225"/>
          <a:ext cx="885825" cy="1138075"/>
        </a:xfrm>
        <a:prstGeom prst="round2SameRect">
          <a:avLst>
            <a:gd name="adj1" fmla="val 33667"/>
            <a:gd name="adj2" fmla="val 0"/>
          </a:avLst>
        </a:prstGeom>
        <a:blipFill dpi="0" rotWithShape="1">
          <a:blip xmlns:r="http://schemas.openxmlformats.org/officeDocument/2006/relationships" r:embed="rId29"/>
          <a:srcRect/>
          <a:tile tx="0" ty="0" sx="76000" sy="98000" flip="none" algn="tl"/>
        </a:blipFill>
        <a:ln w="38100">
          <a:solidFill>
            <a:schemeClr val="accent2">
              <a:lumMod val="7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2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16</a:t>
          </a:r>
        </a:p>
      </xdr:txBody>
    </xdr:sp>
    <xdr:clientData/>
  </xdr:twoCellAnchor>
  <xdr:twoCellAnchor>
    <xdr:from>
      <xdr:col>3</xdr:col>
      <xdr:colOff>0</xdr:colOff>
      <xdr:row>11</xdr:row>
      <xdr:rowOff>104775</xdr:rowOff>
    </xdr:from>
    <xdr:to>
      <xdr:col>4</xdr:col>
      <xdr:colOff>0</xdr:colOff>
      <xdr:row>13</xdr:row>
      <xdr:rowOff>23650</xdr:rowOff>
    </xdr:to>
    <xdr:sp macro="" textlink="">
      <xdr:nvSpPr>
        <xdr:cNvPr id="46" name="Door 17"/>
        <xdr:cNvSpPr/>
      </xdr:nvSpPr>
      <xdr:spPr>
        <a:xfrm>
          <a:off x="1971675" y="3705225"/>
          <a:ext cx="885825" cy="1138075"/>
        </a:xfrm>
        <a:prstGeom prst="round2SameRect">
          <a:avLst>
            <a:gd name="adj1" fmla="val 33667"/>
            <a:gd name="adj2" fmla="val 0"/>
          </a:avLst>
        </a:prstGeom>
        <a:blipFill dpi="0" rotWithShape="1">
          <a:blip xmlns:r="http://schemas.openxmlformats.org/officeDocument/2006/relationships" r:embed="rId29"/>
          <a:srcRect/>
          <a:tile tx="0" ty="0" sx="76000" sy="98000" flip="none" algn="tl"/>
        </a:blipFill>
        <a:ln w="38100">
          <a:solidFill>
            <a:schemeClr val="accent2">
              <a:lumMod val="7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2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17</a:t>
          </a:r>
        </a:p>
      </xdr:txBody>
    </xdr:sp>
    <xdr:clientData/>
  </xdr:twoCellAnchor>
  <xdr:twoCellAnchor>
    <xdr:from>
      <xdr:col>1</xdr:col>
      <xdr:colOff>0</xdr:colOff>
      <xdr:row>11</xdr:row>
      <xdr:rowOff>104775</xdr:rowOff>
    </xdr:from>
    <xdr:to>
      <xdr:col>2</xdr:col>
      <xdr:colOff>0</xdr:colOff>
      <xdr:row>13</xdr:row>
      <xdr:rowOff>23650</xdr:rowOff>
    </xdr:to>
    <xdr:sp macro="" textlink="">
      <xdr:nvSpPr>
        <xdr:cNvPr id="47" name="Door 18"/>
        <xdr:cNvSpPr/>
      </xdr:nvSpPr>
      <xdr:spPr>
        <a:xfrm>
          <a:off x="923925" y="3705225"/>
          <a:ext cx="885825" cy="1138075"/>
        </a:xfrm>
        <a:prstGeom prst="round2SameRect">
          <a:avLst>
            <a:gd name="adj1" fmla="val 33667"/>
            <a:gd name="adj2" fmla="val 0"/>
          </a:avLst>
        </a:prstGeom>
        <a:blipFill dpi="0" rotWithShape="1">
          <a:blip xmlns:r="http://schemas.openxmlformats.org/officeDocument/2006/relationships" r:embed="rId29"/>
          <a:srcRect/>
          <a:tile tx="0" ty="0" sx="76000" sy="98000" flip="none" algn="tl"/>
        </a:blipFill>
        <a:ln w="38100">
          <a:solidFill>
            <a:schemeClr val="accent2">
              <a:lumMod val="7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2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18</a:t>
          </a:r>
        </a:p>
      </xdr:txBody>
    </xdr:sp>
    <xdr:clientData/>
  </xdr:twoCellAnchor>
  <xdr:twoCellAnchor>
    <xdr:from>
      <xdr:col>10</xdr:col>
      <xdr:colOff>209550</xdr:colOff>
      <xdr:row>9</xdr:row>
      <xdr:rowOff>9526</xdr:rowOff>
    </xdr:from>
    <xdr:to>
      <xdr:col>11</xdr:col>
      <xdr:colOff>866775</xdr:colOff>
      <xdr:row>11</xdr:row>
      <xdr:rowOff>2148</xdr:rowOff>
    </xdr:to>
    <xdr:sp macro="" textlink="">
      <xdr:nvSpPr>
        <xdr:cNvPr id="48" name="Door 19"/>
        <xdr:cNvSpPr/>
      </xdr:nvSpPr>
      <xdr:spPr>
        <a:xfrm>
          <a:off x="6334125" y="2505076"/>
          <a:ext cx="885825" cy="1097522"/>
        </a:xfrm>
        <a:prstGeom prst="round2SameRect">
          <a:avLst>
            <a:gd name="adj1" fmla="val 33667"/>
            <a:gd name="adj2" fmla="val 0"/>
          </a:avLst>
        </a:prstGeom>
        <a:blipFill dpi="0" rotWithShape="1">
          <a:blip xmlns:r="http://schemas.openxmlformats.org/officeDocument/2006/relationships" r:embed="rId29"/>
          <a:srcRect/>
          <a:tile tx="0" ty="0" sx="76000" sy="98000" flip="none" algn="tl"/>
        </a:blipFill>
        <a:ln w="38100">
          <a:solidFill>
            <a:schemeClr val="accent2">
              <a:lumMod val="7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2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19</a:t>
          </a:r>
        </a:p>
      </xdr:txBody>
    </xdr:sp>
    <xdr:clientData/>
  </xdr:twoCellAnchor>
  <xdr:twoCellAnchor>
    <xdr:from>
      <xdr:col>9</xdr:col>
      <xdr:colOff>9525</xdr:colOff>
      <xdr:row>9</xdr:row>
      <xdr:rowOff>9526</xdr:rowOff>
    </xdr:from>
    <xdr:to>
      <xdr:col>10</xdr:col>
      <xdr:colOff>9525</xdr:colOff>
      <xdr:row>11</xdr:row>
      <xdr:rowOff>2148</xdr:rowOff>
    </xdr:to>
    <xdr:sp macro="" textlink="">
      <xdr:nvSpPr>
        <xdr:cNvPr id="49" name="Door 20"/>
        <xdr:cNvSpPr/>
      </xdr:nvSpPr>
      <xdr:spPr>
        <a:xfrm>
          <a:off x="5248275" y="2505076"/>
          <a:ext cx="885825" cy="1097522"/>
        </a:xfrm>
        <a:prstGeom prst="round2SameRect">
          <a:avLst>
            <a:gd name="adj1" fmla="val 33667"/>
            <a:gd name="adj2" fmla="val 0"/>
          </a:avLst>
        </a:prstGeom>
        <a:blipFill dpi="0" rotWithShape="1">
          <a:blip xmlns:r="http://schemas.openxmlformats.org/officeDocument/2006/relationships" r:embed="rId29"/>
          <a:srcRect/>
          <a:tile tx="0" ty="0" sx="76000" sy="98000" flip="none" algn="tl"/>
        </a:blipFill>
        <a:ln w="38100">
          <a:solidFill>
            <a:schemeClr val="accent2">
              <a:lumMod val="7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2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20</a:t>
          </a:r>
        </a:p>
      </xdr:txBody>
    </xdr:sp>
    <xdr:clientData/>
  </xdr:twoCellAnchor>
  <xdr:twoCellAnchor>
    <xdr:from>
      <xdr:col>7</xdr:col>
      <xdr:colOff>0</xdr:colOff>
      <xdr:row>9</xdr:row>
      <xdr:rowOff>9526</xdr:rowOff>
    </xdr:from>
    <xdr:to>
      <xdr:col>8</xdr:col>
      <xdr:colOff>0</xdr:colOff>
      <xdr:row>11</xdr:row>
      <xdr:rowOff>2148</xdr:rowOff>
    </xdr:to>
    <xdr:sp macro="" textlink="">
      <xdr:nvSpPr>
        <xdr:cNvPr id="12" name="Door 21"/>
        <xdr:cNvSpPr/>
      </xdr:nvSpPr>
      <xdr:spPr>
        <a:xfrm>
          <a:off x="4124325" y="2505076"/>
          <a:ext cx="885825" cy="1097522"/>
        </a:xfrm>
        <a:prstGeom prst="round2SameRect">
          <a:avLst>
            <a:gd name="adj1" fmla="val 33667"/>
            <a:gd name="adj2" fmla="val 0"/>
          </a:avLst>
        </a:prstGeom>
        <a:blipFill dpi="0" rotWithShape="1">
          <a:blip xmlns:r="http://schemas.openxmlformats.org/officeDocument/2006/relationships" r:embed="rId29"/>
          <a:srcRect/>
          <a:tile tx="0" ty="0" sx="76000" sy="98000" flip="none" algn="tl"/>
        </a:blipFill>
        <a:ln w="38100">
          <a:solidFill>
            <a:schemeClr val="accent2">
              <a:lumMod val="7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2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21</a:t>
          </a:r>
        </a:p>
      </xdr:txBody>
    </xdr:sp>
    <xdr:clientData/>
  </xdr:twoCellAnchor>
  <xdr:twoCellAnchor>
    <xdr:from>
      <xdr:col>5</xdr:col>
      <xdr:colOff>0</xdr:colOff>
      <xdr:row>9</xdr:row>
      <xdr:rowOff>9526</xdr:rowOff>
    </xdr:from>
    <xdr:to>
      <xdr:col>6</xdr:col>
      <xdr:colOff>0</xdr:colOff>
      <xdr:row>11</xdr:row>
      <xdr:rowOff>2148</xdr:rowOff>
    </xdr:to>
    <xdr:sp macro="" textlink="">
      <xdr:nvSpPr>
        <xdr:cNvPr id="13" name="Door 22"/>
        <xdr:cNvSpPr/>
      </xdr:nvSpPr>
      <xdr:spPr>
        <a:xfrm>
          <a:off x="3048000" y="2505076"/>
          <a:ext cx="885825" cy="1097522"/>
        </a:xfrm>
        <a:prstGeom prst="round2SameRect">
          <a:avLst>
            <a:gd name="adj1" fmla="val 33667"/>
            <a:gd name="adj2" fmla="val 0"/>
          </a:avLst>
        </a:prstGeom>
        <a:blipFill dpi="0" rotWithShape="1">
          <a:blip xmlns:r="http://schemas.openxmlformats.org/officeDocument/2006/relationships" r:embed="rId29"/>
          <a:srcRect/>
          <a:tile tx="0" ty="0" sx="76000" sy="98000" flip="none" algn="tl"/>
        </a:blipFill>
        <a:ln w="38100">
          <a:solidFill>
            <a:schemeClr val="accent2">
              <a:lumMod val="7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2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22</a:t>
          </a:r>
        </a:p>
      </xdr:txBody>
    </xdr:sp>
    <xdr:clientData/>
  </xdr:twoCellAnchor>
  <xdr:twoCellAnchor>
    <xdr:from>
      <xdr:col>3</xdr:col>
      <xdr:colOff>0</xdr:colOff>
      <xdr:row>9</xdr:row>
      <xdr:rowOff>9526</xdr:rowOff>
    </xdr:from>
    <xdr:to>
      <xdr:col>4</xdr:col>
      <xdr:colOff>0</xdr:colOff>
      <xdr:row>11</xdr:row>
      <xdr:rowOff>2148</xdr:rowOff>
    </xdr:to>
    <xdr:sp macro="" textlink="">
      <xdr:nvSpPr>
        <xdr:cNvPr id="62" name="Door 23"/>
        <xdr:cNvSpPr/>
      </xdr:nvSpPr>
      <xdr:spPr>
        <a:xfrm>
          <a:off x="1971675" y="2505076"/>
          <a:ext cx="885825" cy="1097522"/>
        </a:xfrm>
        <a:prstGeom prst="round2SameRect">
          <a:avLst>
            <a:gd name="adj1" fmla="val 33667"/>
            <a:gd name="adj2" fmla="val 0"/>
          </a:avLst>
        </a:prstGeom>
        <a:blipFill dpi="0" rotWithShape="1">
          <a:blip xmlns:r="http://schemas.openxmlformats.org/officeDocument/2006/relationships" r:embed="rId29"/>
          <a:srcRect/>
          <a:tile tx="0" ty="0" sx="76000" sy="98000" flip="none" algn="tl"/>
        </a:blipFill>
        <a:ln w="38100">
          <a:solidFill>
            <a:schemeClr val="accent2">
              <a:lumMod val="7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2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23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8</xdr:row>
      <xdr:rowOff>66675</xdr:rowOff>
    </xdr:from>
    <xdr:to>
      <xdr:col>12</xdr:col>
      <xdr:colOff>400050</xdr:colOff>
      <xdr:row>17</xdr:row>
      <xdr:rowOff>123825</xdr:rowOff>
    </xdr:to>
    <xdr:sp macro="" textlink="">
      <xdr:nvSpPr>
        <xdr:cNvPr id="6" name="Rectangle 5"/>
        <xdr:cNvSpPr/>
      </xdr:nvSpPr>
      <xdr:spPr>
        <a:xfrm>
          <a:off x="466725" y="2352675"/>
          <a:ext cx="7048500" cy="5029200"/>
        </a:xfrm>
        <a:prstGeom prst="rect">
          <a:avLst/>
        </a:prstGeom>
        <a:solidFill>
          <a:srgbClr val="0033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19050</xdr:colOff>
      <xdr:row>9</xdr:row>
      <xdr:rowOff>209550</xdr:rowOff>
    </xdr:from>
    <xdr:to>
      <xdr:col>2</xdr:col>
      <xdr:colOff>9525</xdr:colOff>
      <xdr:row>10</xdr:row>
      <xdr:rowOff>866775</xdr:rowOff>
    </xdr:to>
    <xdr:pic>
      <xdr:nvPicPr>
        <xdr:cNvPr id="1031" name="Pic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H="1" flipV="1">
          <a:off x="819150" y="2705100"/>
          <a:ext cx="876300" cy="876300"/>
        </a:xfrm>
        <a:prstGeom prst="rect">
          <a:avLst/>
        </a:prstGeom>
      </xdr:spPr>
    </xdr:pic>
    <xdr:clientData/>
  </xdr:twoCellAnchor>
  <xdr:twoCellAnchor>
    <xdr:from>
      <xdr:col>3</xdr:col>
      <xdr:colOff>109229</xdr:colOff>
      <xdr:row>10</xdr:row>
      <xdr:rowOff>40288</xdr:rowOff>
    </xdr:from>
    <xdr:to>
      <xdr:col>3</xdr:col>
      <xdr:colOff>800100</xdr:colOff>
      <xdr:row>10</xdr:row>
      <xdr:rowOff>876300</xdr:rowOff>
    </xdr:to>
    <xdr:pic>
      <xdr:nvPicPr>
        <xdr:cNvPr id="25" name="Pic 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7079" y="2754913"/>
          <a:ext cx="690871" cy="836012"/>
        </a:xfrm>
        <a:prstGeom prst="rect">
          <a:avLst/>
        </a:prstGeom>
      </xdr:spPr>
    </xdr:pic>
    <xdr:clientData/>
  </xdr:twoCellAnchor>
  <xdr:twoCellAnchor>
    <xdr:from>
      <xdr:col>7</xdr:col>
      <xdr:colOff>47776</xdr:colOff>
      <xdr:row>12</xdr:row>
      <xdr:rowOff>47625</xdr:rowOff>
    </xdr:from>
    <xdr:to>
      <xdr:col>7</xdr:col>
      <xdr:colOff>857249</xdr:colOff>
      <xdr:row>12</xdr:row>
      <xdr:rowOff>857098</xdr:rowOff>
    </xdr:to>
    <xdr:pic>
      <xdr:nvPicPr>
        <xdr:cNvPr id="22" name="Pic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8276" y="3981450"/>
          <a:ext cx="809473" cy="809473"/>
        </a:xfrm>
        <a:prstGeom prst="rect">
          <a:avLst/>
        </a:prstGeom>
      </xdr:spPr>
    </xdr:pic>
    <xdr:clientData/>
  </xdr:twoCellAnchor>
  <xdr:twoCellAnchor>
    <xdr:from>
      <xdr:col>7</xdr:col>
      <xdr:colOff>40582</xdr:colOff>
      <xdr:row>10</xdr:row>
      <xdr:rowOff>323850</xdr:rowOff>
    </xdr:from>
    <xdr:to>
      <xdr:col>7</xdr:col>
      <xdr:colOff>842247</xdr:colOff>
      <xdr:row>10</xdr:row>
      <xdr:rowOff>690262</xdr:rowOff>
    </xdr:to>
    <xdr:pic>
      <xdr:nvPicPr>
        <xdr:cNvPr id="31" name="Pic 2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1082" y="3038475"/>
          <a:ext cx="801665" cy="366412"/>
        </a:xfrm>
        <a:prstGeom prst="rect">
          <a:avLst/>
        </a:prstGeom>
      </xdr:spPr>
    </xdr:pic>
    <xdr:clientData/>
  </xdr:twoCellAnchor>
  <xdr:twoCellAnchor>
    <xdr:from>
      <xdr:col>9</xdr:col>
      <xdr:colOff>57151</xdr:colOff>
      <xdr:row>16</xdr:row>
      <xdr:rowOff>57150</xdr:rowOff>
    </xdr:from>
    <xdr:to>
      <xdr:col>9</xdr:col>
      <xdr:colOff>830773</xdr:colOff>
      <xdr:row>16</xdr:row>
      <xdr:rowOff>830772</xdr:rowOff>
    </xdr:to>
    <xdr:pic>
      <xdr:nvPicPr>
        <xdr:cNvPr id="1024" name="Pic 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2076" y="6429375"/>
          <a:ext cx="773622" cy="773622"/>
        </a:xfrm>
        <a:prstGeom prst="rect">
          <a:avLst/>
        </a:prstGeom>
      </xdr:spPr>
    </xdr:pic>
    <xdr:clientData/>
  </xdr:twoCellAnchor>
  <xdr:twoCellAnchor>
    <xdr:from>
      <xdr:col>5</xdr:col>
      <xdr:colOff>76199</xdr:colOff>
      <xdr:row>10</xdr:row>
      <xdr:rowOff>47624</xdr:rowOff>
    </xdr:from>
    <xdr:to>
      <xdr:col>5</xdr:col>
      <xdr:colOff>847154</xdr:colOff>
      <xdr:row>10</xdr:row>
      <xdr:rowOff>818579</xdr:rowOff>
    </xdr:to>
    <xdr:pic>
      <xdr:nvPicPr>
        <xdr:cNvPr id="1040" name="Pic 2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H="1" flipV="1">
          <a:off x="3000374" y="2762249"/>
          <a:ext cx="770955" cy="770955"/>
        </a:xfrm>
        <a:prstGeom prst="rect">
          <a:avLst/>
        </a:prstGeom>
      </xdr:spPr>
    </xdr:pic>
    <xdr:clientData/>
  </xdr:twoCellAnchor>
  <xdr:twoCellAnchor>
    <xdr:from>
      <xdr:col>11</xdr:col>
      <xdr:colOff>47623</xdr:colOff>
      <xdr:row>14</xdr:row>
      <xdr:rowOff>38099</xdr:rowOff>
    </xdr:from>
    <xdr:to>
      <xdr:col>11</xdr:col>
      <xdr:colOff>847724</xdr:colOff>
      <xdr:row>14</xdr:row>
      <xdr:rowOff>838200</xdr:rowOff>
    </xdr:to>
    <xdr:pic>
      <xdr:nvPicPr>
        <xdr:cNvPr id="15" name="Pic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3" y="5191124"/>
          <a:ext cx="800101" cy="800101"/>
        </a:xfrm>
        <a:prstGeom prst="rect">
          <a:avLst/>
        </a:prstGeom>
      </xdr:spPr>
    </xdr:pic>
    <xdr:clientData/>
  </xdr:twoCellAnchor>
  <xdr:twoCellAnchor>
    <xdr:from>
      <xdr:col>7</xdr:col>
      <xdr:colOff>28575</xdr:colOff>
      <xdr:row>14</xdr:row>
      <xdr:rowOff>28575</xdr:rowOff>
    </xdr:from>
    <xdr:to>
      <xdr:col>7</xdr:col>
      <xdr:colOff>871271</xdr:colOff>
      <xdr:row>14</xdr:row>
      <xdr:rowOff>871271</xdr:rowOff>
    </xdr:to>
    <xdr:pic>
      <xdr:nvPicPr>
        <xdr:cNvPr id="16" name="Pic 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9075" y="5181600"/>
          <a:ext cx="842696" cy="842696"/>
        </a:xfrm>
        <a:prstGeom prst="rect">
          <a:avLst/>
        </a:prstGeom>
      </xdr:spPr>
    </xdr:pic>
    <xdr:clientData/>
  </xdr:twoCellAnchor>
  <xdr:twoCellAnchor>
    <xdr:from>
      <xdr:col>5</xdr:col>
      <xdr:colOff>66674</xdr:colOff>
      <xdr:row>12</xdr:row>
      <xdr:rowOff>66674</xdr:rowOff>
    </xdr:from>
    <xdr:to>
      <xdr:col>5</xdr:col>
      <xdr:colOff>830999</xdr:colOff>
      <xdr:row>12</xdr:row>
      <xdr:rowOff>830999</xdr:rowOff>
    </xdr:to>
    <xdr:pic>
      <xdr:nvPicPr>
        <xdr:cNvPr id="17" name="Pic 16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0849" y="4000499"/>
          <a:ext cx="764325" cy="764325"/>
        </a:xfrm>
        <a:prstGeom prst="rect">
          <a:avLst/>
        </a:prstGeom>
      </xdr:spPr>
    </xdr:pic>
    <xdr:clientData/>
  </xdr:twoCellAnchor>
  <xdr:twoCellAnchor>
    <xdr:from>
      <xdr:col>3</xdr:col>
      <xdr:colOff>57149</xdr:colOff>
      <xdr:row>16</xdr:row>
      <xdr:rowOff>28574</xdr:rowOff>
    </xdr:from>
    <xdr:to>
      <xdr:col>3</xdr:col>
      <xdr:colOff>838124</xdr:colOff>
      <xdr:row>16</xdr:row>
      <xdr:rowOff>809549</xdr:rowOff>
    </xdr:to>
    <xdr:pic>
      <xdr:nvPicPr>
        <xdr:cNvPr id="18" name="Pic 5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99" y="6400799"/>
          <a:ext cx="780975" cy="780975"/>
        </a:xfrm>
        <a:prstGeom prst="rect">
          <a:avLst/>
        </a:prstGeom>
      </xdr:spPr>
    </xdr:pic>
    <xdr:clientData/>
  </xdr:twoCellAnchor>
  <xdr:twoCellAnchor>
    <xdr:from>
      <xdr:col>9</xdr:col>
      <xdr:colOff>38100</xdr:colOff>
      <xdr:row>14</xdr:row>
      <xdr:rowOff>38079</xdr:rowOff>
    </xdr:from>
    <xdr:to>
      <xdr:col>9</xdr:col>
      <xdr:colOff>847725</xdr:colOff>
      <xdr:row>14</xdr:row>
      <xdr:rowOff>847704</xdr:rowOff>
    </xdr:to>
    <xdr:pic>
      <xdr:nvPicPr>
        <xdr:cNvPr id="19" name="Pic 8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3025" y="5191104"/>
          <a:ext cx="809625" cy="809625"/>
        </a:xfrm>
        <a:prstGeom prst="rect">
          <a:avLst/>
        </a:prstGeom>
      </xdr:spPr>
    </xdr:pic>
    <xdr:clientData/>
  </xdr:twoCellAnchor>
  <xdr:twoCellAnchor>
    <xdr:from>
      <xdr:col>5</xdr:col>
      <xdr:colOff>161925</xdr:colOff>
      <xdr:row>14</xdr:row>
      <xdr:rowOff>31598</xdr:rowOff>
    </xdr:from>
    <xdr:to>
      <xdr:col>5</xdr:col>
      <xdr:colOff>704850</xdr:colOff>
      <xdr:row>14</xdr:row>
      <xdr:rowOff>861647</xdr:rowOff>
    </xdr:to>
    <xdr:pic>
      <xdr:nvPicPr>
        <xdr:cNvPr id="20" name="Pic 10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6100" y="5184623"/>
          <a:ext cx="542925" cy="830049"/>
        </a:xfrm>
        <a:prstGeom prst="rect">
          <a:avLst/>
        </a:prstGeom>
      </xdr:spPr>
    </xdr:pic>
    <xdr:clientData/>
  </xdr:twoCellAnchor>
  <xdr:twoCellAnchor>
    <xdr:from>
      <xdr:col>3</xdr:col>
      <xdr:colOff>104776</xdr:colOff>
      <xdr:row>14</xdr:row>
      <xdr:rowOff>97043</xdr:rowOff>
    </xdr:from>
    <xdr:to>
      <xdr:col>3</xdr:col>
      <xdr:colOff>790576</xdr:colOff>
      <xdr:row>14</xdr:row>
      <xdr:rowOff>782843</xdr:rowOff>
    </xdr:to>
    <xdr:pic>
      <xdr:nvPicPr>
        <xdr:cNvPr id="21" name="Pic 11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2626" y="5250068"/>
          <a:ext cx="685800" cy="685800"/>
        </a:xfrm>
        <a:prstGeom prst="rect">
          <a:avLst/>
        </a:prstGeom>
      </xdr:spPr>
    </xdr:pic>
    <xdr:clientData/>
  </xdr:twoCellAnchor>
  <xdr:twoCellAnchor>
    <xdr:from>
      <xdr:col>9</xdr:col>
      <xdr:colOff>57150</xdr:colOff>
      <xdr:row>12</xdr:row>
      <xdr:rowOff>70186</xdr:rowOff>
    </xdr:from>
    <xdr:to>
      <xdr:col>9</xdr:col>
      <xdr:colOff>826124</xdr:colOff>
      <xdr:row>12</xdr:row>
      <xdr:rowOff>839160</xdr:rowOff>
    </xdr:to>
    <xdr:pic>
      <xdr:nvPicPr>
        <xdr:cNvPr id="23" name="Pic 14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2075" y="4004011"/>
          <a:ext cx="768974" cy="768974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14</xdr:row>
      <xdr:rowOff>19050</xdr:rowOff>
    </xdr:from>
    <xdr:to>
      <xdr:col>1</xdr:col>
      <xdr:colOff>880646</xdr:colOff>
      <xdr:row>14</xdr:row>
      <xdr:rowOff>880646</xdr:rowOff>
    </xdr:to>
    <xdr:pic>
      <xdr:nvPicPr>
        <xdr:cNvPr id="24" name="Pic 12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5172075"/>
          <a:ext cx="861596" cy="861596"/>
        </a:xfrm>
        <a:prstGeom prst="rect">
          <a:avLst/>
        </a:prstGeom>
      </xdr:spPr>
    </xdr:pic>
    <xdr:clientData/>
  </xdr:twoCellAnchor>
  <xdr:twoCellAnchor>
    <xdr:from>
      <xdr:col>3</xdr:col>
      <xdr:colOff>76200</xdr:colOff>
      <xdr:row>12</xdr:row>
      <xdr:rowOff>47625</xdr:rowOff>
    </xdr:from>
    <xdr:to>
      <xdr:col>3</xdr:col>
      <xdr:colOff>876301</xdr:colOff>
      <xdr:row>12</xdr:row>
      <xdr:rowOff>847726</xdr:rowOff>
    </xdr:to>
    <xdr:pic>
      <xdr:nvPicPr>
        <xdr:cNvPr id="26" name="Pic 17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4050" y="3981450"/>
          <a:ext cx="800101" cy="800101"/>
        </a:xfrm>
        <a:prstGeom prst="rect">
          <a:avLst/>
        </a:prstGeom>
      </xdr:spPr>
    </xdr:pic>
    <xdr:clientData/>
  </xdr:twoCellAnchor>
  <xdr:twoCellAnchor>
    <xdr:from>
      <xdr:col>1</xdr:col>
      <xdr:colOff>78734</xdr:colOff>
      <xdr:row>12</xdr:row>
      <xdr:rowOff>78734</xdr:rowOff>
    </xdr:from>
    <xdr:to>
      <xdr:col>1</xdr:col>
      <xdr:colOff>819150</xdr:colOff>
      <xdr:row>12</xdr:row>
      <xdr:rowOff>819150</xdr:rowOff>
    </xdr:to>
    <xdr:pic>
      <xdr:nvPicPr>
        <xdr:cNvPr id="27" name="Pic 18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834" y="4012559"/>
          <a:ext cx="740416" cy="740416"/>
        </a:xfrm>
        <a:prstGeom prst="rect">
          <a:avLst/>
        </a:prstGeom>
      </xdr:spPr>
    </xdr:pic>
    <xdr:clientData/>
  </xdr:twoCellAnchor>
  <xdr:twoCellAnchor>
    <xdr:from>
      <xdr:col>11</xdr:col>
      <xdr:colOff>19050</xdr:colOff>
      <xdr:row>10</xdr:row>
      <xdr:rowOff>19049</xdr:rowOff>
    </xdr:from>
    <xdr:to>
      <xdr:col>11</xdr:col>
      <xdr:colOff>861749</xdr:colOff>
      <xdr:row>10</xdr:row>
      <xdr:rowOff>861748</xdr:rowOff>
    </xdr:to>
    <xdr:pic>
      <xdr:nvPicPr>
        <xdr:cNvPr id="28" name="Pic 19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0" y="2733674"/>
          <a:ext cx="842699" cy="842699"/>
        </a:xfrm>
        <a:prstGeom prst="rect">
          <a:avLst/>
        </a:prstGeom>
      </xdr:spPr>
    </xdr:pic>
    <xdr:clientData/>
  </xdr:twoCellAnchor>
  <xdr:twoCellAnchor>
    <xdr:from>
      <xdr:col>1</xdr:col>
      <xdr:colOff>76199</xdr:colOff>
      <xdr:row>16</xdr:row>
      <xdr:rowOff>38099</xdr:rowOff>
    </xdr:from>
    <xdr:to>
      <xdr:col>1</xdr:col>
      <xdr:colOff>838198</xdr:colOff>
      <xdr:row>16</xdr:row>
      <xdr:rowOff>800098</xdr:rowOff>
    </xdr:to>
    <xdr:pic>
      <xdr:nvPicPr>
        <xdr:cNvPr id="29" name="Pic 6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299" y="6410324"/>
          <a:ext cx="761999" cy="761999"/>
        </a:xfrm>
        <a:prstGeom prst="rect">
          <a:avLst/>
        </a:prstGeom>
      </xdr:spPr>
    </xdr:pic>
    <xdr:clientData/>
  </xdr:twoCellAnchor>
  <xdr:twoCellAnchor>
    <xdr:from>
      <xdr:col>11</xdr:col>
      <xdr:colOff>19051</xdr:colOff>
      <xdr:row>12</xdr:row>
      <xdr:rowOff>28574</xdr:rowOff>
    </xdr:from>
    <xdr:to>
      <xdr:col>11</xdr:col>
      <xdr:colOff>866776</xdr:colOff>
      <xdr:row>12</xdr:row>
      <xdr:rowOff>876299</xdr:rowOff>
    </xdr:to>
    <xdr:pic>
      <xdr:nvPicPr>
        <xdr:cNvPr id="30" name="Pic 13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1" y="3962399"/>
          <a:ext cx="847725" cy="847725"/>
        </a:xfrm>
        <a:prstGeom prst="rect">
          <a:avLst/>
        </a:prstGeom>
      </xdr:spPr>
    </xdr:pic>
    <xdr:clientData/>
  </xdr:twoCellAnchor>
  <xdr:twoCellAnchor>
    <xdr:from>
      <xdr:col>7</xdr:col>
      <xdr:colOff>66674</xdr:colOff>
      <xdr:row>16</xdr:row>
      <xdr:rowOff>95249</xdr:rowOff>
    </xdr:from>
    <xdr:to>
      <xdr:col>7</xdr:col>
      <xdr:colOff>809549</xdr:colOff>
      <xdr:row>16</xdr:row>
      <xdr:rowOff>838124</xdr:rowOff>
    </xdr:to>
    <xdr:pic>
      <xdr:nvPicPr>
        <xdr:cNvPr id="1025" name="Pic 3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7174" y="6467474"/>
          <a:ext cx="742875" cy="742875"/>
        </a:xfrm>
        <a:prstGeom prst="rect">
          <a:avLst/>
        </a:prstGeom>
      </xdr:spPr>
    </xdr:pic>
    <xdr:clientData/>
  </xdr:twoCellAnchor>
  <xdr:twoCellAnchor>
    <xdr:from>
      <xdr:col>4</xdr:col>
      <xdr:colOff>190425</xdr:colOff>
      <xdr:row>16</xdr:row>
      <xdr:rowOff>9450</xdr:rowOff>
    </xdr:from>
    <xdr:to>
      <xdr:col>5</xdr:col>
      <xdr:colOff>809624</xdr:colOff>
      <xdr:row>16</xdr:row>
      <xdr:rowOff>819149</xdr:rowOff>
    </xdr:to>
    <xdr:pic>
      <xdr:nvPicPr>
        <xdr:cNvPr id="1030" name="Pic 4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4100" y="6381675"/>
          <a:ext cx="809699" cy="809699"/>
        </a:xfrm>
        <a:prstGeom prst="rect">
          <a:avLst/>
        </a:prstGeom>
      </xdr:spPr>
    </xdr:pic>
    <xdr:clientData/>
  </xdr:twoCellAnchor>
  <xdr:twoCellAnchor>
    <xdr:from>
      <xdr:col>11</xdr:col>
      <xdr:colOff>38100</xdr:colOff>
      <xdr:row>16</xdr:row>
      <xdr:rowOff>76200</xdr:rowOff>
    </xdr:from>
    <xdr:to>
      <xdr:col>11</xdr:col>
      <xdr:colOff>828180</xdr:colOff>
      <xdr:row>16</xdr:row>
      <xdr:rowOff>866280</xdr:rowOff>
    </xdr:to>
    <xdr:pic>
      <xdr:nvPicPr>
        <xdr:cNvPr id="1032" name="Pic 1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H="1" flipV="1">
          <a:off x="6267450" y="6448425"/>
          <a:ext cx="790080" cy="790080"/>
        </a:xfrm>
        <a:prstGeom prst="rect">
          <a:avLst/>
        </a:prstGeom>
      </xdr:spPr>
    </xdr:pic>
    <xdr:clientData/>
  </xdr:twoCellAnchor>
  <xdr:twoCellAnchor>
    <xdr:from>
      <xdr:col>9</xdr:col>
      <xdr:colOff>56847</xdr:colOff>
      <xdr:row>10</xdr:row>
      <xdr:rowOff>38100</xdr:rowOff>
    </xdr:from>
    <xdr:to>
      <xdr:col>9</xdr:col>
      <xdr:colOff>835557</xdr:colOff>
      <xdr:row>10</xdr:row>
      <xdr:rowOff>816810</xdr:rowOff>
    </xdr:to>
    <xdr:pic>
      <xdr:nvPicPr>
        <xdr:cNvPr id="1039" name="Pic 20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H="1" flipV="1">
          <a:off x="5171772" y="2752725"/>
          <a:ext cx="778710" cy="778710"/>
        </a:xfrm>
        <a:prstGeom prst="rect">
          <a:avLst/>
        </a:prstGeom>
      </xdr:spPr>
    </xdr:pic>
    <xdr:clientData/>
  </xdr:twoCellAnchor>
  <xdr:twoCellAnchor editAs="oneCell">
    <xdr:from>
      <xdr:col>12</xdr:col>
      <xdr:colOff>499189</xdr:colOff>
      <xdr:row>0</xdr:row>
      <xdr:rowOff>100827</xdr:rowOff>
    </xdr:from>
    <xdr:to>
      <xdr:col>13</xdr:col>
      <xdr:colOff>561320</xdr:colOff>
      <xdr:row>1</xdr:row>
      <xdr:rowOff>32524</xdr:rowOff>
    </xdr:to>
    <xdr:grpSp>
      <xdr:nvGrpSpPr>
        <xdr:cNvPr id="5" name="Group 4"/>
        <xdr:cNvGrpSpPr/>
      </xdr:nvGrpSpPr>
      <xdr:grpSpPr>
        <a:xfrm rot="6693705">
          <a:off x="7751019" y="87997"/>
          <a:ext cx="646072" cy="671731"/>
          <a:chOff x="6486525" y="1485900"/>
          <a:chExt cx="1828800" cy="1828800"/>
        </a:xfrm>
      </xdr:grpSpPr>
      <xdr:sp macro="" textlink="">
        <xdr:nvSpPr>
          <xdr:cNvPr id="1026" name="AutoShape 2"/>
          <xdr:cNvSpPr>
            <a:spLocks noChangeAspect="1" noChangeArrowheads="1" noTextEdit="1"/>
          </xdr:cNvSpPr>
        </xdr:nvSpPr>
        <xdr:spPr bwMode="auto">
          <a:xfrm>
            <a:off x="6486525" y="1485900"/>
            <a:ext cx="1828800" cy="1828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3" name="Freeform 9"/>
          <xdr:cNvSpPr>
            <a:spLocks noEditPoints="1"/>
          </xdr:cNvSpPr>
        </xdr:nvSpPr>
        <xdr:spPr bwMode="auto">
          <a:xfrm>
            <a:off x="6696075" y="2647950"/>
            <a:ext cx="590550" cy="552450"/>
          </a:xfrm>
          <a:custGeom>
            <a:avLst/>
            <a:gdLst>
              <a:gd name="T0" fmla="*/ 248 w 248"/>
              <a:gd name="T1" fmla="*/ 172 h 230"/>
              <a:gd name="T2" fmla="*/ 245 w 248"/>
              <a:gd name="T3" fmla="*/ 192 h 230"/>
              <a:gd name="T4" fmla="*/ 237 w 248"/>
              <a:gd name="T5" fmla="*/ 210 h 230"/>
              <a:gd name="T6" fmla="*/ 221 w 248"/>
              <a:gd name="T7" fmla="*/ 223 h 230"/>
              <a:gd name="T8" fmla="*/ 203 w 248"/>
              <a:gd name="T9" fmla="*/ 230 h 230"/>
              <a:gd name="T10" fmla="*/ 192 w 248"/>
              <a:gd name="T11" fmla="*/ 230 h 230"/>
              <a:gd name="T12" fmla="*/ 173 w 248"/>
              <a:gd name="T13" fmla="*/ 224 h 230"/>
              <a:gd name="T14" fmla="*/ 157 w 248"/>
              <a:gd name="T15" fmla="*/ 212 h 230"/>
              <a:gd name="T16" fmla="*/ 147 w 248"/>
              <a:gd name="T17" fmla="*/ 195 h 230"/>
              <a:gd name="T18" fmla="*/ 145 w 248"/>
              <a:gd name="T19" fmla="*/ 184 h 230"/>
              <a:gd name="T20" fmla="*/ 147 w 248"/>
              <a:gd name="T21" fmla="*/ 164 h 230"/>
              <a:gd name="T22" fmla="*/ 155 w 248"/>
              <a:gd name="T23" fmla="*/ 146 h 230"/>
              <a:gd name="T24" fmla="*/ 171 w 248"/>
              <a:gd name="T25" fmla="*/ 134 h 230"/>
              <a:gd name="T26" fmla="*/ 189 w 248"/>
              <a:gd name="T27" fmla="*/ 127 h 230"/>
              <a:gd name="T28" fmla="*/ 200 w 248"/>
              <a:gd name="T29" fmla="*/ 127 h 230"/>
              <a:gd name="T30" fmla="*/ 220 w 248"/>
              <a:gd name="T31" fmla="*/ 132 h 230"/>
              <a:gd name="T32" fmla="*/ 235 w 248"/>
              <a:gd name="T33" fmla="*/ 144 h 230"/>
              <a:gd name="T34" fmla="*/ 245 w 248"/>
              <a:gd name="T35" fmla="*/ 162 h 230"/>
              <a:gd name="T36" fmla="*/ 248 w 248"/>
              <a:gd name="T37" fmla="*/ 172 h 230"/>
              <a:gd name="T38" fmla="*/ 49 w 248"/>
              <a:gd name="T39" fmla="*/ 102 h 230"/>
              <a:gd name="T40" fmla="*/ 28 w 248"/>
              <a:gd name="T41" fmla="*/ 108 h 230"/>
              <a:gd name="T42" fmla="*/ 12 w 248"/>
              <a:gd name="T43" fmla="*/ 123 h 230"/>
              <a:gd name="T44" fmla="*/ 1 w 248"/>
              <a:gd name="T45" fmla="*/ 143 h 230"/>
              <a:gd name="T46" fmla="*/ 0 w 248"/>
              <a:gd name="T47" fmla="*/ 166 h 230"/>
              <a:gd name="T48" fmla="*/ 3 w 248"/>
              <a:gd name="T49" fmla="*/ 176 h 230"/>
              <a:gd name="T50" fmla="*/ 13 w 248"/>
              <a:gd name="T51" fmla="*/ 196 h 230"/>
              <a:gd name="T52" fmla="*/ 31 w 248"/>
              <a:gd name="T53" fmla="*/ 210 h 230"/>
              <a:gd name="T54" fmla="*/ 52 w 248"/>
              <a:gd name="T55" fmla="*/ 216 h 230"/>
              <a:gd name="T56" fmla="*/ 64 w 248"/>
              <a:gd name="T57" fmla="*/ 215 h 230"/>
              <a:gd name="T58" fmla="*/ 85 w 248"/>
              <a:gd name="T59" fmla="*/ 208 h 230"/>
              <a:gd name="T60" fmla="*/ 103 w 248"/>
              <a:gd name="T61" fmla="*/ 194 h 230"/>
              <a:gd name="T62" fmla="*/ 112 w 248"/>
              <a:gd name="T63" fmla="*/ 174 h 230"/>
              <a:gd name="T64" fmla="*/ 113 w 248"/>
              <a:gd name="T65" fmla="*/ 151 h 230"/>
              <a:gd name="T66" fmla="*/ 112 w 248"/>
              <a:gd name="T67" fmla="*/ 140 h 230"/>
              <a:gd name="T68" fmla="*/ 100 w 248"/>
              <a:gd name="T69" fmla="*/ 120 h 230"/>
              <a:gd name="T70" fmla="*/ 83 w 248"/>
              <a:gd name="T71" fmla="*/ 107 h 230"/>
              <a:gd name="T72" fmla="*/ 61 w 248"/>
              <a:gd name="T73" fmla="*/ 102 h 230"/>
              <a:gd name="T74" fmla="*/ 49 w 248"/>
              <a:gd name="T75" fmla="*/ 102 h 230"/>
              <a:gd name="T76" fmla="*/ 129 w 248"/>
              <a:gd name="T77" fmla="*/ 0 h 230"/>
              <a:gd name="T78" fmla="*/ 107 w 248"/>
              <a:gd name="T79" fmla="*/ 8 h 230"/>
              <a:gd name="T80" fmla="*/ 91 w 248"/>
              <a:gd name="T81" fmla="*/ 22 h 230"/>
              <a:gd name="T82" fmla="*/ 81 w 248"/>
              <a:gd name="T83" fmla="*/ 42 h 230"/>
              <a:gd name="T84" fmla="*/ 79 w 248"/>
              <a:gd name="T85" fmla="*/ 64 h 230"/>
              <a:gd name="T86" fmla="*/ 81 w 248"/>
              <a:gd name="T87" fmla="*/ 76 h 230"/>
              <a:gd name="T88" fmla="*/ 92 w 248"/>
              <a:gd name="T89" fmla="*/ 95 h 230"/>
              <a:gd name="T90" fmla="*/ 109 w 248"/>
              <a:gd name="T91" fmla="*/ 108 h 230"/>
              <a:gd name="T92" fmla="*/ 132 w 248"/>
              <a:gd name="T93" fmla="*/ 115 h 230"/>
              <a:gd name="T94" fmla="*/ 143 w 248"/>
              <a:gd name="T95" fmla="*/ 115 h 230"/>
              <a:gd name="T96" fmla="*/ 165 w 248"/>
              <a:gd name="T97" fmla="*/ 107 h 230"/>
              <a:gd name="T98" fmla="*/ 181 w 248"/>
              <a:gd name="T99" fmla="*/ 94 h 230"/>
              <a:gd name="T100" fmla="*/ 191 w 248"/>
              <a:gd name="T101" fmla="*/ 74 h 230"/>
              <a:gd name="T102" fmla="*/ 193 w 248"/>
              <a:gd name="T103" fmla="*/ 51 h 230"/>
              <a:gd name="T104" fmla="*/ 191 w 248"/>
              <a:gd name="T105" fmla="*/ 39 h 230"/>
              <a:gd name="T106" fmla="*/ 180 w 248"/>
              <a:gd name="T107" fmla="*/ 20 h 230"/>
              <a:gd name="T108" fmla="*/ 163 w 248"/>
              <a:gd name="T109" fmla="*/ 7 h 230"/>
              <a:gd name="T110" fmla="*/ 140 w 248"/>
              <a:gd name="T111" fmla="*/ 0 h 230"/>
              <a:gd name="T112" fmla="*/ 129 w 248"/>
              <a:gd name="T113" fmla="*/ 0 h 23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248" h="230">
                <a:moveTo>
                  <a:pt x="248" y="172"/>
                </a:moveTo>
                <a:lnTo>
                  <a:pt x="248" y="172"/>
                </a:lnTo>
                <a:lnTo>
                  <a:pt x="248" y="182"/>
                </a:lnTo>
                <a:lnTo>
                  <a:pt x="245" y="192"/>
                </a:lnTo>
                <a:lnTo>
                  <a:pt x="243" y="202"/>
                </a:lnTo>
                <a:lnTo>
                  <a:pt x="237" y="210"/>
                </a:lnTo>
                <a:lnTo>
                  <a:pt x="231" y="218"/>
                </a:lnTo>
                <a:lnTo>
                  <a:pt x="221" y="223"/>
                </a:lnTo>
                <a:lnTo>
                  <a:pt x="213" y="227"/>
                </a:lnTo>
                <a:lnTo>
                  <a:pt x="203" y="230"/>
                </a:lnTo>
                <a:lnTo>
                  <a:pt x="203" y="230"/>
                </a:lnTo>
                <a:lnTo>
                  <a:pt x="192" y="230"/>
                </a:lnTo>
                <a:lnTo>
                  <a:pt x="181" y="228"/>
                </a:lnTo>
                <a:lnTo>
                  <a:pt x="173" y="224"/>
                </a:lnTo>
                <a:lnTo>
                  <a:pt x="164" y="219"/>
                </a:lnTo>
                <a:lnTo>
                  <a:pt x="157" y="212"/>
                </a:lnTo>
                <a:lnTo>
                  <a:pt x="151" y="204"/>
                </a:lnTo>
                <a:lnTo>
                  <a:pt x="147" y="195"/>
                </a:lnTo>
                <a:lnTo>
                  <a:pt x="145" y="184"/>
                </a:lnTo>
                <a:lnTo>
                  <a:pt x="145" y="184"/>
                </a:lnTo>
                <a:lnTo>
                  <a:pt x="144" y="174"/>
                </a:lnTo>
                <a:lnTo>
                  <a:pt x="147" y="164"/>
                </a:lnTo>
                <a:lnTo>
                  <a:pt x="149" y="155"/>
                </a:lnTo>
                <a:lnTo>
                  <a:pt x="155" y="146"/>
                </a:lnTo>
                <a:lnTo>
                  <a:pt x="163" y="139"/>
                </a:lnTo>
                <a:lnTo>
                  <a:pt x="171" y="134"/>
                </a:lnTo>
                <a:lnTo>
                  <a:pt x="180" y="130"/>
                </a:lnTo>
                <a:lnTo>
                  <a:pt x="189" y="127"/>
                </a:lnTo>
                <a:lnTo>
                  <a:pt x="189" y="127"/>
                </a:lnTo>
                <a:lnTo>
                  <a:pt x="200" y="127"/>
                </a:lnTo>
                <a:lnTo>
                  <a:pt x="211" y="128"/>
                </a:lnTo>
                <a:lnTo>
                  <a:pt x="220" y="132"/>
                </a:lnTo>
                <a:lnTo>
                  <a:pt x="228" y="138"/>
                </a:lnTo>
                <a:lnTo>
                  <a:pt x="235" y="144"/>
                </a:lnTo>
                <a:lnTo>
                  <a:pt x="241" y="152"/>
                </a:lnTo>
                <a:lnTo>
                  <a:pt x="245" y="162"/>
                </a:lnTo>
                <a:lnTo>
                  <a:pt x="248" y="172"/>
                </a:lnTo>
                <a:lnTo>
                  <a:pt x="248" y="172"/>
                </a:lnTo>
                <a:close/>
                <a:moveTo>
                  <a:pt x="49" y="102"/>
                </a:moveTo>
                <a:lnTo>
                  <a:pt x="49" y="102"/>
                </a:lnTo>
                <a:lnTo>
                  <a:pt x="39" y="104"/>
                </a:lnTo>
                <a:lnTo>
                  <a:pt x="28" y="108"/>
                </a:lnTo>
                <a:lnTo>
                  <a:pt x="19" y="115"/>
                </a:lnTo>
                <a:lnTo>
                  <a:pt x="12" y="123"/>
                </a:lnTo>
                <a:lnTo>
                  <a:pt x="5" y="132"/>
                </a:lnTo>
                <a:lnTo>
                  <a:pt x="1" y="143"/>
                </a:lnTo>
                <a:lnTo>
                  <a:pt x="0" y="154"/>
                </a:lnTo>
                <a:lnTo>
                  <a:pt x="0" y="166"/>
                </a:lnTo>
                <a:lnTo>
                  <a:pt x="0" y="166"/>
                </a:lnTo>
                <a:lnTo>
                  <a:pt x="3" y="176"/>
                </a:lnTo>
                <a:lnTo>
                  <a:pt x="7" y="187"/>
                </a:lnTo>
                <a:lnTo>
                  <a:pt x="13" y="196"/>
                </a:lnTo>
                <a:lnTo>
                  <a:pt x="21" y="204"/>
                </a:lnTo>
                <a:lnTo>
                  <a:pt x="31" y="210"/>
                </a:lnTo>
                <a:lnTo>
                  <a:pt x="41" y="214"/>
                </a:lnTo>
                <a:lnTo>
                  <a:pt x="52" y="216"/>
                </a:lnTo>
                <a:lnTo>
                  <a:pt x="64" y="215"/>
                </a:lnTo>
                <a:lnTo>
                  <a:pt x="64" y="215"/>
                </a:lnTo>
                <a:lnTo>
                  <a:pt x="76" y="212"/>
                </a:lnTo>
                <a:lnTo>
                  <a:pt x="85" y="208"/>
                </a:lnTo>
                <a:lnTo>
                  <a:pt x="95" y="202"/>
                </a:lnTo>
                <a:lnTo>
                  <a:pt x="103" y="194"/>
                </a:lnTo>
                <a:lnTo>
                  <a:pt x="108" y="184"/>
                </a:lnTo>
                <a:lnTo>
                  <a:pt x="112" y="174"/>
                </a:lnTo>
                <a:lnTo>
                  <a:pt x="115" y="163"/>
                </a:lnTo>
                <a:lnTo>
                  <a:pt x="113" y="151"/>
                </a:lnTo>
                <a:lnTo>
                  <a:pt x="113" y="151"/>
                </a:lnTo>
                <a:lnTo>
                  <a:pt x="112" y="140"/>
                </a:lnTo>
                <a:lnTo>
                  <a:pt x="107" y="130"/>
                </a:lnTo>
                <a:lnTo>
                  <a:pt x="100" y="120"/>
                </a:lnTo>
                <a:lnTo>
                  <a:pt x="92" y="114"/>
                </a:lnTo>
                <a:lnTo>
                  <a:pt x="83" y="107"/>
                </a:lnTo>
                <a:lnTo>
                  <a:pt x="72" y="103"/>
                </a:lnTo>
                <a:lnTo>
                  <a:pt x="61" y="102"/>
                </a:lnTo>
                <a:lnTo>
                  <a:pt x="49" y="102"/>
                </a:lnTo>
                <a:lnTo>
                  <a:pt x="49" y="102"/>
                </a:lnTo>
                <a:close/>
                <a:moveTo>
                  <a:pt x="129" y="0"/>
                </a:moveTo>
                <a:lnTo>
                  <a:pt x="129" y="0"/>
                </a:lnTo>
                <a:lnTo>
                  <a:pt x="117" y="3"/>
                </a:lnTo>
                <a:lnTo>
                  <a:pt x="107" y="8"/>
                </a:lnTo>
                <a:lnTo>
                  <a:pt x="99" y="14"/>
                </a:lnTo>
                <a:lnTo>
                  <a:pt x="91" y="22"/>
                </a:lnTo>
                <a:lnTo>
                  <a:pt x="85" y="31"/>
                </a:lnTo>
                <a:lnTo>
                  <a:pt x="81" y="42"/>
                </a:lnTo>
                <a:lnTo>
                  <a:pt x="79" y="54"/>
                </a:lnTo>
                <a:lnTo>
                  <a:pt x="79" y="64"/>
                </a:lnTo>
                <a:lnTo>
                  <a:pt x="79" y="64"/>
                </a:lnTo>
                <a:lnTo>
                  <a:pt x="81" y="76"/>
                </a:lnTo>
                <a:lnTo>
                  <a:pt x="87" y="87"/>
                </a:lnTo>
                <a:lnTo>
                  <a:pt x="92" y="95"/>
                </a:lnTo>
                <a:lnTo>
                  <a:pt x="100" y="103"/>
                </a:lnTo>
                <a:lnTo>
                  <a:pt x="109" y="108"/>
                </a:lnTo>
                <a:lnTo>
                  <a:pt x="120" y="112"/>
                </a:lnTo>
                <a:lnTo>
                  <a:pt x="132" y="115"/>
                </a:lnTo>
                <a:lnTo>
                  <a:pt x="143" y="115"/>
                </a:lnTo>
                <a:lnTo>
                  <a:pt x="143" y="115"/>
                </a:lnTo>
                <a:lnTo>
                  <a:pt x="155" y="112"/>
                </a:lnTo>
                <a:lnTo>
                  <a:pt x="165" y="107"/>
                </a:lnTo>
                <a:lnTo>
                  <a:pt x="173" y="102"/>
                </a:lnTo>
                <a:lnTo>
                  <a:pt x="181" y="94"/>
                </a:lnTo>
                <a:lnTo>
                  <a:pt x="187" y="84"/>
                </a:lnTo>
                <a:lnTo>
                  <a:pt x="191" y="74"/>
                </a:lnTo>
                <a:lnTo>
                  <a:pt x="193" y="62"/>
                </a:lnTo>
                <a:lnTo>
                  <a:pt x="193" y="51"/>
                </a:lnTo>
                <a:lnTo>
                  <a:pt x="193" y="51"/>
                </a:lnTo>
                <a:lnTo>
                  <a:pt x="191" y="39"/>
                </a:lnTo>
                <a:lnTo>
                  <a:pt x="185" y="28"/>
                </a:lnTo>
                <a:lnTo>
                  <a:pt x="180" y="20"/>
                </a:lnTo>
                <a:lnTo>
                  <a:pt x="172" y="12"/>
                </a:lnTo>
                <a:lnTo>
                  <a:pt x="163" y="7"/>
                </a:lnTo>
                <a:lnTo>
                  <a:pt x="152" y="3"/>
                </a:lnTo>
                <a:lnTo>
                  <a:pt x="140" y="0"/>
                </a:lnTo>
                <a:lnTo>
                  <a:pt x="129" y="0"/>
                </a:lnTo>
                <a:lnTo>
                  <a:pt x="129" y="0"/>
                </a:lnTo>
                <a:close/>
              </a:path>
            </a:pathLst>
          </a:custGeom>
          <a:solidFill>
            <a:srgbClr val="FFFFFF"/>
          </a:solidFill>
          <a:ln w="9525">
            <a:solidFill>
              <a:schemeClr val="bg1"/>
            </a:solidFill>
            <a:round/>
            <a:headEnd/>
            <a:tailEnd/>
          </a:ln>
        </xdr:spPr>
      </xdr:sp>
      <xdr:sp macro="" textlink="">
        <xdr:nvSpPr>
          <xdr:cNvPr id="1034" name="Freeform 10"/>
          <xdr:cNvSpPr>
            <a:spLocks/>
          </xdr:cNvSpPr>
        </xdr:nvSpPr>
        <xdr:spPr bwMode="auto">
          <a:xfrm>
            <a:off x="7219950" y="2514600"/>
            <a:ext cx="971550" cy="581025"/>
          </a:xfrm>
          <a:custGeom>
            <a:avLst/>
            <a:gdLst>
              <a:gd name="T0" fmla="*/ 17 w 407"/>
              <a:gd name="T1" fmla="*/ 162 h 242"/>
              <a:gd name="T2" fmla="*/ 49 w 407"/>
              <a:gd name="T3" fmla="*/ 174 h 242"/>
              <a:gd name="T4" fmla="*/ 68 w 407"/>
              <a:gd name="T5" fmla="*/ 202 h 242"/>
              <a:gd name="T6" fmla="*/ 76 w 407"/>
              <a:gd name="T7" fmla="*/ 236 h 242"/>
              <a:gd name="T8" fmla="*/ 92 w 407"/>
              <a:gd name="T9" fmla="*/ 214 h 242"/>
              <a:gd name="T10" fmla="*/ 111 w 407"/>
              <a:gd name="T11" fmla="*/ 204 h 242"/>
              <a:gd name="T12" fmla="*/ 128 w 407"/>
              <a:gd name="T13" fmla="*/ 206 h 242"/>
              <a:gd name="T14" fmla="*/ 144 w 407"/>
              <a:gd name="T15" fmla="*/ 216 h 242"/>
              <a:gd name="T16" fmla="*/ 156 w 407"/>
              <a:gd name="T17" fmla="*/ 235 h 242"/>
              <a:gd name="T18" fmla="*/ 164 w 407"/>
              <a:gd name="T19" fmla="*/ 228 h 242"/>
              <a:gd name="T20" fmla="*/ 180 w 407"/>
              <a:gd name="T21" fmla="*/ 211 h 242"/>
              <a:gd name="T22" fmla="*/ 195 w 407"/>
              <a:gd name="T23" fmla="*/ 206 h 242"/>
              <a:gd name="T24" fmla="*/ 211 w 407"/>
              <a:gd name="T25" fmla="*/ 210 h 242"/>
              <a:gd name="T26" fmla="*/ 228 w 407"/>
              <a:gd name="T27" fmla="*/ 224 h 242"/>
              <a:gd name="T28" fmla="*/ 236 w 407"/>
              <a:gd name="T29" fmla="*/ 215 h 242"/>
              <a:gd name="T30" fmla="*/ 244 w 407"/>
              <a:gd name="T31" fmla="*/ 196 h 242"/>
              <a:gd name="T32" fmla="*/ 257 w 407"/>
              <a:gd name="T33" fmla="*/ 188 h 242"/>
              <a:gd name="T34" fmla="*/ 275 w 407"/>
              <a:gd name="T35" fmla="*/ 190 h 242"/>
              <a:gd name="T36" fmla="*/ 313 w 407"/>
              <a:gd name="T37" fmla="*/ 215 h 242"/>
              <a:gd name="T38" fmla="*/ 312 w 407"/>
              <a:gd name="T39" fmla="*/ 194 h 242"/>
              <a:gd name="T40" fmla="*/ 319 w 407"/>
              <a:gd name="T41" fmla="*/ 171 h 242"/>
              <a:gd name="T42" fmla="*/ 335 w 407"/>
              <a:gd name="T43" fmla="*/ 158 h 242"/>
              <a:gd name="T44" fmla="*/ 365 w 407"/>
              <a:gd name="T45" fmla="*/ 148 h 242"/>
              <a:gd name="T46" fmla="*/ 407 w 407"/>
              <a:gd name="T47" fmla="*/ 147 h 242"/>
              <a:gd name="T48" fmla="*/ 377 w 407"/>
              <a:gd name="T49" fmla="*/ 139 h 242"/>
              <a:gd name="T50" fmla="*/ 352 w 407"/>
              <a:gd name="T51" fmla="*/ 124 h 242"/>
              <a:gd name="T52" fmla="*/ 319 w 407"/>
              <a:gd name="T53" fmla="*/ 82 h 242"/>
              <a:gd name="T54" fmla="*/ 307 w 407"/>
              <a:gd name="T55" fmla="*/ 52 h 242"/>
              <a:gd name="T56" fmla="*/ 280 w 407"/>
              <a:gd name="T57" fmla="*/ 71 h 242"/>
              <a:gd name="T58" fmla="*/ 260 w 407"/>
              <a:gd name="T59" fmla="*/ 74 h 242"/>
              <a:gd name="T60" fmla="*/ 244 w 407"/>
              <a:gd name="T61" fmla="*/ 64 h 242"/>
              <a:gd name="T62" fmla="*/ 233 w 407"/>
              <a:gd name="T63" fmla="*/ 46 h 242"/>
              <a:gd name="T64" fmla="*/ 227 w 407"/>
              <a:gd name="T65" fmla="*/ 15 h 242"/>
              <a:gd name="T66" fmla="*/ 201 w 407"/>
              <a:gd name="T67" fmla="*/ 46 h 242"/>
              <a:gd name="T68" fmla="*/ 177 w 407"/>
              <a:gd name="T69" fmla="*/ 55 h 242"/>
              <a:gd name="T70" fmla="*/ 159 w 407"/>
              <a:gd name="T71" fmla="*/ 48 h 242"/>
              <a:gd name="T72" fmla="*/ 141 w 407"/>
              <a:gd name="T73" fmla="*/ 31 h 242"/>
              <a:gd name="T74" fmla="*/ 125 w 407"/>
              <a:gd name="T75" fmla="*/ 0 h 242"/>
              <a:gd name="T76" fmla="*/ 113 w 407"/>
              <a:gd name="T77" fmla="*/ 24 h 242"/>
              <a:gd name="T78" fmla="*/ 97 w 407"/>
              <a:gd name="T79" fmla="*/ 36 h 242"/>
              <a:gd name="T80" fmla="*/ 75 w 407"/>
              <a:gd name="T81" fmla="*/ 42 h 242"/>
              <a:gd name="T82" fmla="*/ 33 w 407"/>
              <a:gd name="T83" fmla="*/ 35 h 242"/>
              <a:gd name="T84" fmla="*/ 45 w 407"/>
              <a:gd name="T85" fmla="*/ 51 h 242"/>
              <a:gd name="T86" fmla="*/ 51 w 407"/>
              <a:gd name="T87" fmla="*/ 72 h 242"/>
              <a:gd name="T88" fmla="*/ 45 w 407"/>
              <a:gd name="T89" fmla="*/ 91 h 242"/>
              <a:gd name="T90" fmla="*/ 4 w 407"/>
              <a:gd name="T91" fmla="*/ 136 h 242"/>
              <a:gd name="T92" fmla="*/ 73 w 407"/>
              <a:gd name="T93" fmla="*/ 120 h 242"/>
              <a:gd name="T94" fmla="*/ 160 w 407"/>
              <a:gd name="T95" fmla="*/ 110 h 242"/>
              <a:gd name="T96" fmla="*/ 184 w 407"/>
              <a:gd name="T97" fmla="*/ 110 h 242"/>
              <a:gd name="T98" fmla="*/ 293 w 407"/>
              <a:gd name="T99" fmla="*/ 134 h 242"/>
              <a:gd name="T100" fmla="*/ 213 w 407"/>
              <a:gd name="T101" fmla="*/ 130 h 242"/>
              <a:gd name="T102" fmla="*/ 152 w 407"/>
              <a:gd name="T103" fmla="*/ 132 h 242"/>
              <a:gd name="T104" fmla="*/ 19 w 407"/>
              <a:gd name="T105" fmla="*/ 156 h 2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407" h="242">
                <a:moveTo>
                  <a:pt x="0" y="160"/>
                </a:moveTo>
                <a:lnTo>
                  <a:pt x="0" y="160"/>
                </a:lnTo>
                <a:lnTo>
                  <a:pt x="17" y="162"/>
                </a:lnTo>
                <a:lnTo>
                  <a:pt x="32" y="164"/>
                </a:lnTo>
                <a:lnTo>
                  <a:pt x="44" y="170"/>
                </a:lnTo>
                <a:lnTo>
                  <a:pt x="49" y="174"/>
                </a:lnTo>
                <a:lnTo>
                  <a:pt x="55" y="178"/>
                </a:lnTo>
                <a:lnTo>
                  <a:pt x="61" y="188"/>
                </a:lnTo>
                <a:lnTo>
                  <a:pt x="68" y="202"/>
                </a:lnTo>
                <a:lnTo>
                  <a:pt x="72" y="218"/>
                </a:lnTo>
                <a:lnTo>
                  <a:pt x="76" y="236"/>
                </a:lnTo>
                <a:lnTo>
                  <a:pt x="76" y="236"/>
                </a:lnTo>
                <a:lnTo>
                  <a:pt x="81" y="227"/>
                </a:lnTo>
                <a:lnTo>
                  <a:pt x="87" y="219"/>
                </a:lnTo>
                <a:lnTo>
                  <a:pt x="92" y="214"/>
                </a:lnTo>
                <a:lnTo>
                  <a:pt x="99" y="208"/>
                </a:lnTo>
                <a:lnTo>
                  <a:pt x="104" y="206"/>
                </a:lnTo>
                <a:lnTo>
                  <a:pt x="111" y="204"/>
                </a:lnTo>
                <a:lnTo>
                  <a:pt x="116" y="203"/>
                </a:lnTo>
                <a:lnTo>
                  <a:pt x="123" y="204"/>
                </a:lnTo>
                <a:lnTo>
                  <a:pt x="128" y="206"/>
                </a:lnTo>
                <a:lnTo>
                  <a:pt x="135" y="208"/>
                </a:lnTo>
                <a:lnTo>
                  <a:pt x="140" y="212"/>
                </a:lnTo>
                <a:lnTo>
                  <a:pt x="144" y="216"/>
                </a:lnTo>
                <a:lnTo>
                  <a:pt x="149" y="222"/>
                </a:lnTo>
                <a:lnTo>
                  <a:pt x="153" y="228"/>
                </a:lnTo>
                <a:lnTo>
                  <a:pt x="156" y="235"/>
                </a:lnTo>
                <a:lnTo>
                  <a:pt x="159" y="242"/>
                </a:lnTo>
                <a:lnTo>
                  <a:pt x="159" y="242"/>
                </a:lnTo>
                <a:lnTo>
                  <a:pt x="164" y="228"/>
                </a:lnTo>
                <a:lnTo>
                  <a:pt x="171" y="218"/>
                </a:lnTo>
                <a:lnTo>
                  <a:pt x="175" y="214"/>
                </a:lnTo>
                <a:lnTo>
                  <a:pt x="180" y="211"/>
                </a:lnTo>
                <a:lnTo>
                  <a:pt x="184" y="208"/>
                </a:lnTo>
                <a:lnTo>
                  <a:pt x="189" y="207"/>
                </a:lnTo>
                <a:lnTo>
                  <a:pt x="195" y="206"/>
                </a:lnTo>
                <a:lnTo>
                  <a:pt x="200" y="206"/>
                </a:lnTo>
                <a:lnTo>
                  <a:pt x="205" y="207"/>
                </a:lnTo>
                <a:lnTo>
                  <a:pt x="211" y="210"/>
                </a:lnTo>
                <a:lnTo>
                  <a:pt x="216" y="214"/>
                </a:lnTo>
                <a:lnTo>
                  <a:pt x="223" y="219"/>
                </a:lnTo>
                <a:lnTo>
                  <a:pt x="228" y="224"/>
                </a:lnTo>
                <a:lnTo>
                  <a:pt x="233" y="232"/>
                </a:lnTo>
                <a:lnTo>
                  <a:pt x="233" y="232"/>
                </a:lnTo>
                <a:lnTo>
                  <a:pt x="236" y="215"/>
                </a:lnTo>
                <a:lnTo>
                  <a:pt x="239" y="208"/>
                </a:lnTo>
                <a:lnTo>
                  <a:pt x="241" y="202"/>
                </a:lnTo>
                <a:lnTo>
                  <a:pt x="244" y="196"/>
                </a:lnTo>
                <a:lnTo>
                  <a:pt x="248" y="192"/>
                </a:lnTo>
                <a:lnTo>
                  <a:pt x="252" y="190"/>
                </a:lnTo>
                <a:lnTo>
                  <a:pt x="257" y="188"/>
                </a:lnTo>
                <a:lnTo>
                  <a:pt x="263" y="188"/>
                </a:lnTo>
                <a:lnTo>
                  <a:pt x="268" y="188"/>
                </a:lnTo>
                <a:lnTo>
                  <a:pt x="275" y="190"/>
                </a:lnTo>
                <a:lnTo>
                  <a:pt x="281" y="192"/>
                </a:lnTo>
                <a:lnTo>
                  <a:pt x="296" y="202"/>
                </a:lnTo>
                <a:lnTo>
                  <a:pt x="313" y="215"/>
                </a:lnTo>
                <a:lnTo>
                  <a:pt x="313" y="215"/>
                </a:lnTo>
                <a:lnTo>
                  <a:pt x="312" y="203"/>
                </a:lnTo>
                <a:lnTo>
                  <a:pt x="312" y="194"/>
                </a:lnTo>
                <a:lnTo>
                  <a:pt x="313" y="184"/>
                </a:lnTo>
                <a:lnTo>
                  <a:pt x="315" y="178"/>
                </a:lnTo>
                <a:lnTo>
                  <a:pt x="319" y="171"/>
                </a:lnTo>
                <a:lnTo>
                  <a:pt x="323" y="166"/>
                </a:lnTo>
                <a:lnTo>
                  <a:pt x="328" y="160"/>
                </a:lnTo>
                <a:lnTo>
                  <a:pt x="335" y="158"/>
                </a:lnTo>
                <a:lnTo>
                  <a:pt x="341" y="154"/>
                </a:lnTo>
                <a:lnTo>
                  <a:pt x="348" y="152"/>
                </a:lnTo>
                <a:lnTo>
                  <a:pt x="365" y="148"/>
                </a:lnTo>
                <a:lnTo>
                  <a:pt x="385" y="147"/>
                </a:lnTo>
                <a:lnTo>
                  <a:pt x="407" y="147"/>
                </a:lnTo>
                <a:lnTo>
                  <a:pt x="407" y="147"/>
                </a:lnTo>
                <a:lnTo>
                  <a:pt x="396" y="146"/>
                </a:lnTo>
                <a:lnTo>
                  <a:pt x="387" y="143"/>
                </a:lnTo>
                <a:lnTo>
                  <a:pt x="377" y="139"/>
                </a:lnTo>
                <a:lnTo>
                  <a:pt x="368" y="135"/>
                </a:lnTo>
                <a:lnTo>
                  <a:pt x="360" y="130"/>
                </a:lnTo>
                <a:lnTo>
                  <a:pt x="352" y="124"/>
                </a:lnTo>
                <a:lnTo>
                  <a:pt x="339" y="111"/>
                </a:lnTo>
                <a:lnTo>
                  <a:pt x="328" y="96"/>
                </a:lnTo>
                <a:lnTo>
                  <a:pt x="319" y="82"/>
                </a:lnTo>
                <a:lnTo>
                  <a:pt x="311" y="67"/>
                </a:lnTo>
                <a:lnTo>
                  <a:pt x="307" y="52"/>
                </a:lnTo>
                <a:lnTo>
                  <a:pt x="307" y="52"/>
                </a:lnTo>
                <a:lnTo>
                  <a:pt x="297" y="62"/>
                </a:lnTo>
                <a:lnTo>
                  <a:pt x="288" y="67"/>
                </a:lnTo>
                <a:lnTo>
                  <a:pt x="280" y="71"/>
                </a:lnTo>
                <a:lnTo>
                  <a:pt x="273" y="74"/>
                </a:lnTo>
                <a:lnTo>
                  <a:pt x="267" y="75"/>
                </a:lnTo>
                <a:lnTo>
                  <a:pt x="260" y="74"/>
                </a:lnTo>
                <a:lnTo>
                  <a:pt x="255" y="72"/>
                </a:lnTo>
                <a:lnTo>
                  <a:pt x="249" y="68"/>
                </a:lnTo>
                <a:lnTo>
                  <a:pt x="244" y="64"/>
                </a:lnTo>
                <a:lnTo>
                  <a:pt x="240" y="59"/>
                </a:lnTo>
                <a:lnTo>
                  <a:pt x="236" y="54"/>
                </a:lnTo>
                <a:lnTo>
                  <a:pt x="233" y="46"/>
                </a:lnTo>
                <a:lnTo>
                  <a:pt x="229" y="31"/>
                </a:lnTo>
                <a:lnTo>
                  <a:pt x="227" y="15"/>
                </a:lnTo>
                <a:lnTo>
                  <a:pt x="227" y="15"/>
                </a:lnTo>
                <a:lnTo>
                  <a:pt x="217" y="27"/>
                </a:lnTo>
                <a:lnTo>
                  <a:pt x="209" y="38"/>
                </a:lnTo>
                <a:lnTo>
                  <a:pt x="201" y="46"/>
                </a:lnTo>
                <a:lnTo>
                  <a:pt x="193" y="51"/>
                </a:lnTo>
                <a:lnTo>
                  <a:pt x="185" y="54"/>
                </a:lnTo>
                <a:lnTo>
                  <a:pt x="177" y="55"/>
                </a:lnTo>
                <a:lnTo>
                  <a:pt x="171" y="55"/>
                </a:lnTo>
                <a:lnTo>
                  <a:pt x="164" y="52"/>
                </a:lnTo>
                <a:lnTo>
                  <a:pt x="159" y="48"/>
                </a:lnTo>
                <a:lnTo>
                  <a:pt x="152" y="44"/>
                </a:lnTo>
                <a:lnTo>
                  <a:pt x="147" y="38"/>
                </a:lnTo>
                <a:lnTo>
                  <a:pt x="141" y="31"/>
                </a:lnTo>
                <a:lnTo>
                  <a:pt x="133" y="16"/>
                </a:lnTo>
                <a:lnTo>
                  <a:pt x="125" y="0"/>
                </a:lnTo>
                <a:lnTo>
                  <a:pt x="125" y="0"/>
                </a:lnTo>
                <a:lnTo>
                  <a:pt x="121" y="10"/>
                </a:lnTo>
                <a:lnTo>
                  <a:pt x="117" y="18"/>
                </a:lnTo>
                <a:lnTo>
                  <a:pt x="113" y="24"/>
                </a:lnTo>
                <a:lnTo>
                  <a:pt x="108" y="30"/>
                </a:lnTo>
                <a:lnTo>
                  <a:pt x="103" y="34"/>
                </a:lnTo>
                <a:lnTo>
                  <a:pt x="97" y="36"/>
                </a:lnTo>
                <a:lnTo>
                  <a:pt x="92" y="39"/>
                </a:lnTo>
                <a:lnTo>
                  <a:pt x="87" y="40"/>
                </a:lnTo>
                <a:lnTo>
                  <a:pt x="75" y="42"/>
                </a:lnTo>
                <a:lnTo>
                  <a:pt x="61" y="40"/>
                </a:lnTo>
                <a:lnTo>
                  <a:pt x="48" y="38"/>
                </a:lnTo>
                <a:lnTo>
                  <a:pt x="33" y="35"/>
                </a:lnTo>
                <a:lnTo>
                  <a:pt x="33" y="35"/>
                </a:lnTo>
                <a:lnTo>
                  <a:pt x="40" y="43"/>
                </a:lnTo>
                <a:lnTo>
                  <a:pt x="45" y="51"/>
                </a:lnTo>
                <a:lnTo>
                  <a:pt x="48" y="58"/>
                </a:lnTo>
                <a:lnTo>
                  <a:pt x="49" y="66"/>
                </a:lnTo>
                <a:lnTo>
                  <a:pt x="51" y="72"/>
                </a:lnTo>
                <a:lnTo>
                  <a:pt x="49" y="79"/>
                </a:lnTo>
                <a:lnTo>
                  <a:pt x="48" y="84"/>
                </a:lnTo>
                <a:lnTo>
                  <a:pt x="45" y="91"/>
                </a:lnTo>
                <a:lnTo>
                  <a:pt x="37" y="102"/>
                </a:lnTo>
                <a:lnTo>
                  <a:pt x="27" y="114"/>
                </a:lnTo>
                <a:lnTo>
                  <a:pt x="4" y="136"/>
                </a:lnTo>
                <a:lnTo>
                  <a:pt x="4" y="136"/>
                </a:lnTo>
                <a:lnTo>
                  <a:pt x="24" y="131"/>
                </a:lnTo>
                <a:lnTo>
                  <a:pt x="73" y="120"/>
                </a:lnTo>
                <a:lnTo>
                  <a:pt x="103" y="115"/>
                </a:lnTo>
                <a:lnTo>
                  <a:pt x="133" y="111"/>
                </a:lnTo>
                <a:lnTo>
                  <a:pt x="160" y="110"/>
                </a:lnTo>
                <a:lnTo>
                  <a:pt x="173" y="110"/>
                </a:lnTo>
                <a:lnTo>
                  <a:pt x="184" y="110"/>
                </a:lnTo>
                <a:lnTo>
                  <a:pt x="184" y="110"/>
                </a:lnTo>
                <a:lnTo>
                  <a:pt x="223" y="116"/>
                </a:lnTo>
                <a:lnTo>
                  <a:pt x="259" y="124"/>
                </a:lnTo>
                <a:lnTo>
                  <a:pt x="293" y="134"/>
                </a:lnTo>
                <a:lnTo>
                  <a:pt x="293" y="134"/>
                </a:lnTo>
                <a:lnTo>
                  <a:pt x="252" y="131"/>
                </a:lnTo>
                <a:lnTo>
                  <a:pt x="213" y="130"/>
                </a:lnTo>
                <a:lnTo>
                  <a:pt x="176" y="130"/>
                </a:lnTo>
                <a:lnTo>
                  <a:pt x="176" y="130"/>
                </a:lnTo>
                <a:lnTo>
                  <a:pt x="152" y="132"/>
                </a:lnTo>
                <a:lnTo>
                  <a:pt x="123" y="135"/>
                </a:lnTo>
                <a:lnTo>
                  <a:pt x="65" y="146"/>
                </a:lnTo>
                <a:lnTo>
                  <a:pt x="19" y="156"/>
                </a:lnTo>
                <a:lnTo>
                  <a:pt x="0" y="160"/>
                </a:lnTo>
                <a:lnTo>
                  <a:pt x="0" y="160"/>
                </a:lnTo>
                <a:close/>
              </a:path>
            </a:pathLst>
          </a:custGeom>
          <a:solidFill>
            <a:srgbClr val="FFFFFF"/>
          </a:solidFill>
          <a:ln w="9525">
            <a:solidFill>
              <a:schemeClr val="bg1"/>
            </a:solidFill>
            <a:round/>
            <a:headEnd/>
            <a:tailEnd/>
          </a:ln>
        </xdr:spPr>
      </xdr:sp>
      <xdr:sp macro="" textlink="">
        <xdr:nvSpPr>
          <xdr:cNvPr id="1035" name="Freeform 11"/>
          <xdr:cNvSpPr>
            <a:spLocks/>
          </xdr:cNvSpPr>
        </xdr:nvSpPr>
        <xdr:spPr bwMode="auto">
          <a:xfrm>
            <a:off x="7029450" y="1743075"/>
            <a:ext cx="657225" cy="809625"/>
          </a:xfrm>
          <a:custGeom>
            <a:avLst/>
            <a:gdLst>
              <a:gd name="T0" fmla="*/ 97 w 275"/>
              <a:gd name="T1" fmla="*/ 327 h 341"/>
              <a:gd name="T2" fmla="*/ 127 w 275"/>
              <a:gd name="T3" fmla="*/ 304 h 341"/>
              <a:gd name="T4" fmla="*/ 168 w 275"/>
              <a:gd name="T5" fmla="*/ 308 h 341"/>
              <a:gd name="T6" fmla="*/ 180 w 275"/>
              <a:gd name="T7" fmla="*/ 304 h 341"/>
              <a:gd name="T8" fmla="*/ 172 w 275"/>
              <a:gd name="T9" fmla="*/ 283 h 341"/>
              <a:gd name="T10" fmla="*/ 176 w 275"/>
              <a:gd name="T11" fmla="*/ 265 h 341"/>
              <a:gd name="T12" fmla="*/ 188 w 275"/>
              <a:gd name="T13" fmla="*/ 253 h 341"/>
              <a:gd name="T14" fmla="*/ 205 w 275"/>
              <a:gd name="T15" fmla="*/ 247 h 341"/>
              <a:gd name="T16" fmla="*/ 227 w 275"/>
              <a:gd name="T17" fmla="*/ 248 h 341"/>
              <a:gd name="T18" fmla="*/ 213 w 275"/>
              <a:gd name="T19" fmla="*/ 227 h 341"/>
              <a:gd name="T20" fmla="*/ 212 w 275"/>
              <a:gd name="T21" fmla="*/ 207 h 341"/>
              <a:gd name="T22" fmla="*/ 220 w 275"/>
              <a:gd name="T23" fmla="*/ 195 h 341"/>
              <a:gd name="T24" fmla="*/ 236 w 275"/>
              <a:gd name="T25" fmla="*/ 185 h 341"/>
              <a:gd name="T26" fmla="*/ 253 w 275"/>
              <a:gd name="T27" fmla="*/ 183 h 341"/>
              <a:gd name="T28" fmla="*/ 229 w 275"/>
              <a:gd name="T29" fmla="*/ 157 h 341"/>
              <a:gd name="T30" fmla="*/ 228 w 275"/>
              <a:gd name="T31" fmla="*/ 143 h 341"/>
              <a:gd name="T32" fmla="*/ 237 w 275"/>
              <a:gd name="T33" fmla="*/ 129 h 341"/>
              <a:gd name="T34" fmla="*/ 275 w 275"/>
              <a:gd name="T35" fmla="*/ 109 h 341"/>
              <a:gd name="T36" fmla="*/ 256 w 275"/>
              <a:gd name="T37" fmla="*/ 100 h 341"/>
              <a:gd name="T38" fmla="*/ 241 w 275"/>
              <a:gd name="T39" fmla="*/ 84 h 341"/>
              <a:gd name="T40" fmla="*/ 237 w 275"/>
              <a:gd name="T41" fmla="*/ 65 h 341"/>
              <a:gd name="T42" fmla="*/ 244 w 275"/>
              <a:gd name="T43" fmla="*/ 36 h 341"/>
              <a:gd name="T44" fmla="*/ 261 w 275"/>
              <a:gd name="T45" fmla="*/ 0 h 341"/>
              <a:gd name="T46" fmla="*/ 243 w 275"/>
              <a:gd name="T47" fmla="*/ 23 h 341"/>
              <a:gd name="T48" fmla="*/ 219 w 275"/>
              <a:gd name="T49" fmla="*/ 36 h 341"/>
              <a:gd name="T50" fmla="*/ 168 w 275"/>
              <a:gd name="T51" fmla="*/ 44 h 341"/>
              <a:gd name="T52" fmla="*/ 139 w 275"/>
              <a:gd name="T53" fmla="*/ 41 h 341"/>
              <a:gd name="T54" fmla="*/ 143 w 275"/>
              <a:gd name="T55" fmla="*/ 71 h 341"/>
              <a:gd name="T56" fmla="*/ 135 w 275"/>
              <a:gd name="T57" fmla="*/ 88 h 341"/>
              <a:gd name="T58" fmla="*/ 120 w 275"/>
              <a:gd name="T59" fmla="*/ 97 h 341"/>
              <a:gd name="T60" fmla="*/ 85 w 275"/>
              <a:gd name="T61" fmla="*/ 93 h 341"/>
              <a:gd name="T62" fmla="*/ 77 w 275"/>
              <a:gd name="T63" fmla="*/ 101 h 341"/>
              <a:gd name="T64" fmla="*/ 85 w 275"/>
              <a:gd name="T65" fmla="*/ 133 h 341"/>
              <a:gd name="T66" fmla="*/ 79 w 275"/>
              <a:gd name="T67" fmla="*/ 152 h 341"/>
              <a:gd name="T68" fmla="*/ 61 w 275"/>
              <a:gd name="T69" fmla="*/ 163 h 341"/>
              <a:gd name="T70" fmla="*/ 29 w 275"/>
              <a:gd name="T71" fmla="*/ 167 h 341"/>
              <a:gd name="T72" fmla="*/ 19 w 275"/>
              <a:gd name="T73" fmla="*/ 172 h 341"/>
              <a:gd name="T74" fmla="*/ 29 w 275"/>
              <a:gd name="T75" fmla="*/ 192 h 341"/>
              <a:gd name="T76" fmla="*/ 29 w 275"/>
              <a:gd name="T77" fmla="*/ 209 h 341"/>
              <a:gd name="T78" fmla="*/ 17 w 275"/>
              <a:gd name="T79" fmla="*/ 236 h 341"/>
              <a:gd name="T80" fmla="*/ 9 w 275"/>
              <a:gd name="T81" fmla="*/ 255 h 341"/>
              <a:gd name="T82" fmla="*/ 32 w 275"/>
              <a:gd name="T83" fmla="*/ 257 h 341"/>
              <a:gd name="T84" fmla="*/ 47 w 275"/>
              <a:gd name="T85" fmla="*/ 267 h 341"/>
              <a:gd name="T86" fmla="*/ 61 w 275"/>
              <a:gd name="T87" fmla="*/ 297 h 341"/>
              <a:gd name="T88" fmla="*/ 75 w 275"/>
              <a:gd name="T89" fmla="*/ 308 h 341"/>
              <a:gd name="T90" fmla="*/ 108 w 275"/>
              <a:gd name="T91" fmla="*/ 209 h 341"/>
              <a:gd name="T92" fmla="*/ 131 w 275"/>
              <a:gd name="T93" fmla="*/ 168 h 341"/>
              <a:gd name="T94" fmla="*/ 176 w 275"/>
              <a:gd name="T95" fmla="*/ 112 h 341"/>
              <a:gd name="T96" fmla="*/ 179 w 275"/>
              <a:gd name="T97" fmla="*/ 121 h 341"/>
              <a:gd name="T98" fmla="*/ 143 w 275"/>
              <a:gd name="T99" fmla="*/ 183 h 341"/>
              <a:gd name="T100" fmla="*/ 105 w 275"/>
              <a:gd name="T101" fmla="*/ 281 h 341"/>
              <a:gd name="T102" fmla="*/ 88 w 275"/>
              <a:gd name="T103" fmla="*/ 341 h 3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275" h="341">
                <a:moveTo>
                  <a:pt x="88" y="341"/>
                </a:moveTo>
                <a:lnTo>
                  <a:pt x="88" y="341"/>
                </a:lnTo>
                <a:lnTo>
                  <a:pt x="97" y="327"/>
                </a:lnTo>
                <a:lnTo>
                  <a:pt x="105" y="316"/>
                </a:lnTo>
                <a:lnTo>
                  <a:pt x="116" y="309"/>
                </a:lnTo>
                <a:lnTo>
                  <a:pt x="127" y="304"/>
                </a:lnTo>
                <a:lnTo>
                  <a:pt x="139" y="303"/>
                </a:lnTo>
                <a:lnTo>
                  <a:pt x="152" y="304"/>
                </a:lnTo>
                <a:lnTo>
                  <a:pt x="168" y="308"/>
                </a:lnTo>
                <a:lnTo>
                  <a:pt x="185" y="313"/>
                </a:lnTo>
                <a:lnTo>
                  <a:pt x="185" y="313"/>
                </a:lnTo>
                <a:lnTo>
                  <a:pt x="180" y="304"/>
                </a:lnTo>
                <a:lnTo>
                  <a:pt x="176" y="297"/>
                </a:lnTo>
                <a:lnTo>
                  <a:pt x="173" y="289"/>
                </a:lnTo>
                <a:lnTo>
                  <a:pt x="172" y="283"/>
                </a:lnTo>
                <a:lnTo>
                  <a:pt x="172" y="276"/>
                </a:lnTo>
                <a:lnTo>
                  <a:pt x="173" y="271"/>
                </a:lnTo>
                <a:lnTo>
                  <a:pt x="176" y="265"/>
                </a:lnTo>
                <a:lnTo>
                  <a:pt x="179" y="260"/>
                </a:lnTo>
                <a:lnTo>
                  <a:pt x="183" y="256"/>
                </a:lnTo>
                <a:lnTo>
                  <a:pt x="188" y="253"/>
                </a:lnTo>
                <a:lnTo>
                  <a:pt x="193" y="251"/>
                </a:lnTo>
                <a:lnTo>
                  <a:pt x="200" y="248"/>
                </a:lnTo>
                <a:lnTo>
                  <a:pt x="205" y="247"/>
                </a:lnTo>
                <a:lnTo>
                  <a:pt x="212" y="247"/>
                </a:lnTo>
                <a:lnTo>
                  <a:pt x="220" y="247"/>
                </a:lnTo>
                <a:lnTo>
                  <a:pt x="227" y="248"/>
                </a:lnTo>
                <a:lnTo>
                  <a:pt x="227" y="248"/>
                </a:lnTo>
                <a:lnTo>
                  <a:pt x="219" y="237"/>
                </a:lnTo>
                <a:lnTo>
                  <a:pt x="213" y="227"/>
                </a:lnTo>
                <a:lnTo>
                  <a:pt x="211" y="216"/>
                </a:lnTo>
                <a:lnTo>
                  <a:pt x="211" y="212"/>
                </a:lnTo>
                <a:lnTo>
                  <a:pt x="212" y="207"/>
                </a:lnTo>
                <a:lnTo>
                  <a:pt x="213" y="203"/>
                </a:lnTo>
                <a:lnTo>
                  <a:pt x="216" y="197"/>
                </a:lnTo>
                <a:lnTo>
                  <a:pt x="220" y="195"/>
                </a:lnTo>
                <a:lnTo>
                  <a:pt x="224" y="191"/>
                </a:lnTo>
                <a:lnTo>
                  <a:pt x="229" y="188"/>
                </a:lnTo>
                <a:lnTo>
                  <a:pt x="236" y="185"/>
                </a:lnTo>
                <a:lnTo>
                  <a:pt x="244" y="184"/>
                </a:lnTo>
                <a:lnTo>
                  <a:pt x="253" y="183"/>
                </a:lnTo>
                <a:lnTo>
                  <a:pt x="253" y="183"/>
                </a:lnTo>
                <a:lnTo>
                  <a:pt x="240" y="172"/>
                </a:lnTo>
                <a:lnTo>
                  <a:pt x="232" y="161"/>
                </a:lnTo>
                <a:lnTo>
                  <a:pt x="229" y="157"/>
                </a:lnTo>
                <a:lnTo>
                  <a:pt x="227" y="152"/>
                </a:lnTo>
                <a:lnTo>
                  <a:pt x="227" y="148"/>
                </a:lnTo>
                <a:lnTo>
                  <a:pt x="228" y="143"/>
                </a:lnTo>
                <a:lnTo>
                  <a:pt x="229" y="139"/>
                </a:lnTo>
                <a:lnTo>
                  <a:pt x="232" y="133"/>
                </a:lnTo>
                <a:lnTo>
                  <a:pt x="237" y="129"/>
                </a:lnTo>
                <a:lnTo>
                  <a:pt x="243" y="125"/>
                </a:lnTo>
                <a:lnTo>
                  <a:pt x="256" y="117"/>
                </a:lnTo>
                <a:lnTo>
                  <a:pt x="275" y="109"/>
                </a:lnTo>
                <a:lnTo>
                  <a:pt x="275" y="109"/>
                </a:lnTo>
                <a:lnTo>
                  <a:pt x="265" y="105"/>
                </a:lnTo>
                <a:lnTo>
                  <a:pt x="256" y="100"/>
                </a:lnTo>
                <a:lnTo>
                  <a:pt x="251" y="96"/>
                </a:lnTo>
                <a:lnTo>
                  <a:pt x="245" y="91"/>
                </a:lnTo>
                <a:lnTo>
                  <a:pt x="241" y="84"/>
                </a:lnTo>
                <a:lnTo>
                  <a:pt x="239" y="79"/>
                </a:lnTo>
                <a:lnTo>
                  <a:pt x="237" y="72"/>
                </a:lnTo>
                <a:lnTo>
                  <a:pt x="237" y="65"/>
                </a:lnTo>
                <a:lnTo>
                  <a:pt x="237" y="59"/>
                </a:lnTo>
                <a:lnTo>
                  <a:pt x="239" y="51"/>
                </a:lnTo>
                <a:lnTo>
                  <a:pt x="244" y="36"/>
                </a:lnTo>
                <a:lnTo>
                  <a:pt x="252" y="19"/>
                </a:lnTo>
                <a:lnTo>
                  <a:pt x="261" y="0"/>
                </a:lnTo>
                <a:lnTo>
                  <a:pt x="261" y="0"/>
                </a:lnTo>
                <a:lnTo>
                  <a:pt x="256" y="9"/>
                </a:lnTo>
                <a:lnTo>
                  <a:pt x="249" y="16"/>
                </a:lnTo>
                <a:lnTo>
                  <a:pt x="243" y="23"/>
                </a:lnTo>
                <a:lnTo>
                  <a:pt x="235" y="27"/>
                </a:lnTo>
                <a:lnTo>
                  <a:pt x="227" y="32"/>
                </a:lnTo>
                <a:lnTo>
                  <a:pt x="219" y="36"/>
                </a:lnTo>
                <a:lnTo>
                  <a:pt x="201" y="40"/>
                </a:lnTo>
                <a:lnTo>
                  <a:pt x="184" y="43"/>
                </a:lnTo>
                <a:lnTo>
                  <a:pt x="168" y="44"/>
                </a:lnTo>
                <a:lnTo>
                  <a:pt x="152" y="43"/>
                </a:lnTo>
                <a:lnTo>
                  <a:pt x="139" y="41"/>
                </a:lnTo>
                <a:lnTo>
                  <a:pt x="139" y="41"/>
                </a:lnTo>
                <a:lnTo>
                  <a:pt x="141" y="52"/>
                </a:lnTo>
                <a:lnTo>
                  <a:pt x="143" y="61"/>
                </a:lnTo>
                <a:lnTo>
                  <a:pt x="143" y="71"/>
                </a:lnTo>
                <a:lnTo>
                  <a:pt x="141" y="77"/>
                </a:lnTo>
                <a:lnTo>
                  <a:pt x="139" y="84"/>
                </a:lnTo>
                <a:lnTo>
                  <a:pt x="135" y="88"/>
                </a:lnTo>
                <a:lnTo>
                  <a:pt x="131" y="92"/>
                </a:lnTo>
                <a:lnTo>
                  <a:pt x="125" y="95"/>
                </a:lnTo>
                <a:lnTo>
                  <a:pt x="120" y="97"/>
                </a:lnTo>
                <a:lnTo>
                  <a:pt x="113" y="97"/>
                </a:lnTo>
                <a:lnTo>
                  <a:pt x="100" y="97"/>
                </a:lnTo>
                <a:lnTo>
                  <a:pt x="85" y="93"/>
                </a:lnTo>
                <a:lnTo>
                  <a:pt x="71" y="88"/>
                </a:lnTo>
                <a:lnTo>
                  <a:pt x="71" y="88"/>
                </a:lnTo>
                <a:lnTo>
                  <a:pt x="77" y="101"/>
                </a:lnTo>
                <a:lnTo>
                  <a:pt x="83" y="113"/>
                </a:lnTo>
                <a:lnTo>
                  <a:pt x="85" y="124"/>
                </a:lnTo>
                <a:lnTo>
                  <a:pt x="85" y="133"/>
                </a:lnTo>
                <a:lnTo>
                  <a:pt x="85" y="140"/>
                </a:lnTo>
                <a:lnTo>
                  <a:pt x="83" y="147"/>
                </a:lnTo>
                <a:lnTo>
                  <a:pt x="79" y="152"/>
                </a:lnTo>
                <a:lnTo>
                  <a:pt x="73" y="157"/>
                </a:lnTo>
                <a:lnTo>
                  <a:pt x="68" y="160"/>
                </a:lnTo>
                <a:lnTo>
                  <a:pt x="61" y="163"/>
                </a:lnTo>
                <a:lnTo>
                  <a:pt x="55" y="165"/>
                </a:lnTo>
                <a:lnTo>
                  <a:pt x="47" y="165"/>
                </a:lnTo>
                <a:lnTo>
                  <a:pt x="29" y="167"/>
                </a:lnTo>
                <a:lnTo>
                  <a:pt x="13" y="165"/>
                </a:lnTo>
                <a:lnTo>
                  <a:pt x="13" y="165"/>
                </a:lnTo>
                <a:lnTo>
                  <a:pt x="19" y="172"/>
                </a:lnTo>
                <a:lnTo>
                  <a:pt x="24" y="179"/>
                </a:lnTo>
                <a:lnTo>
                  <a:pt x="27" y="185"/>
                </a:lnTo>
                <a:lnTo>
                  <a:pt x="29" y="192"/>
                </a:lnTo>
                <a:lnTo>
                  <a:pt x="31" y="199"/>
                </a:lnTo>
                <a:lnTo>
                  <a:pt x="31" y="204"/>
                </a:lnTo>
                <a:lnTo>
                  <a:pt x="29" y="209"/>
                </a:lnTo>
                <a:lnTo>
                  <a:pt x="28" y="216"/>
                </a:lnTo>
                <a:lnTo>
                  <a:pt x="24" y="225"/>
                </a:lnTo>
                <a:lnTo>
                  <a:pt x="17" y="236"/>
                </a:lnTo>
                <a:lnTo>
                  <a:pt x="0" y="256"/>
                </a:lnTo>
                <a:lnTo>
                  <a:pt x="0" y="256"/>
                </a:lnTo>
                <a:lnTo>
                  <a:pt x="9" y="255"/>
                </a:lnTo>
                <a:lnTo>
                  <a:pt x="19" y="255"/>
                </a:lnTo>
                <a:lnTo>
                  <a:pt x="25" y="255"/>
                </a:lnTo>
                <a:lnTo>
                  <a:pt x="32" y="257"/>
                </a:lnTo>
                <a:lnTo>
                  <a:pt x="37" y="260"/>
                </a:lnTo>
                <a:lnTo>
                  <a:pt x="43" y="263"/>
                </a:lnTo>
                <a:lnTo>
                  <a:pt x="47" y="267"/>
                </a:lnTo>
                <a:lnTo>
                  <a:pt x="51" y="272"/>
                </a:lnTo>
                <a:lnTo>
                  <a:pt x="56" y="284"/>
                </a:lnTo>
                <a:lnTo>
                  <a:pt x="61" y="297"/>
                </a:lnTo>
                <a:lnTo>
                  <a:pt x="69" y="327"/>
                </a:lnTo>
                <a:lnTo>
                  <a:pt x="69" y="327"/>
                </a:lnTo>
                <a:lnTo>
                  <a:pt x="75" y="308"/>
                </a:lnTo>
                <a:lnTo>
                  <a:pt x="88" y="263"/>
                </a:lnTo>
                <a:lnTo>
                  <a:pt x="97" y="236"/>
                </a:lnTo>
                <a:lnTo>
                  <a:pt x="108" y="209"/>
                </a:lnTo>
                <a:lnTo>
                  <a:pt x="119" y="187"/>
                </a:lnTo>
                <a:lnTo>
                  <a:pt x="124" y="176"/>
                </a:lnTo>
                <a:lnTo>
                  <a:pt x="131" y="168"/>
                </a:lnTo>
                <a:lnTo>
                  <a:pt x="131" y="168"/>
                </a:lnTo>
                <a:lnTo>
                  <a:pt x="153" y="137"/>
                </a:lnTo>
                <a:lnTo>
                  <a:pt x="176" y="112"/>
                </a:lnTo>
                <a:lnTo>
                  <a:pt x="200" y="88"/>
                </a:lnTo>
                <a:lnTo>
                  <a:pt x="200" y="88"/>
                </a:lnTo>
                <a:lnTo>
                  <a:pt x="179" y="121"/>
                </a:lnTo>
                <a:lnTo>
                  <a:pt x="159" y="152"/>
                </a:lnTo>
                <a:lnTo>
                  <a:pt x="143" y="183"/>
                </a:lnTo>
                <a:lnTo>
                  <a:pt x="143" y="183"/>
                </a:lnTo>
                <a:lnTo>
                  <a:pt x="133" y="204"/>
                </a:lnTo>
                <a:lnTo>
                  <a:pt x="124" y="228"/>
                </a:lnTo>
                <a:lnTo>
                  <a:pt x="105" y="281"/>
                </a:lnTo>
                <a:lnTo>
                  <a:pt x="92" y="324"/>
                </a:lnTo>
                <a:lnTo>
                  <a:pt x="88" y="341"/>
                </a:lnTo>
                <a:lnTo>
                  <a:pt x="88" y="341"/>
                </a:lnTo>
                <a:close/>
              </a:path>
            </a:pathLst>
          </a:custGeom>
          <a:solidFill>
            <a:srgbClr val="FFFFFF"/>
          </a:solidFill>
          <a:ln w="9525">
            <a:solidFill>
              <a:schemeClr val="bg1"/>
            </a:solidFill>
            <a:round/>
            <a:headEnd/>
            <a:tailEnd/>
          </a:ln>
        </xdr:spPr>
      </xdr:sp>
      <xdr:sp macro="" textlink="">
        <xdr:nvSpPr>
          <xdr:cNvPr id="1036" name="Freeform 12"/>
          <xdr:cNvSpPr>
            <a:spLocks/>
          </xdr:cNvSpPr>
        </xdr:nvSpPr>
        <xdr:spPr bwMode="auto">
          <a:xfrm>
            <a:off x="6486525" y="1838325"/>
            <a:ext cx="552450" cy="942975"/>
          </a:xfrm>
          <a:custGeom>
            <a:avLst/>
            <a:gdLst>
              <a:gd name="T0" fmla="*/ 49 w 231"/>
              <a:gd name="T1" fmla="*/ 380 h 396"/>
              <a:gd name="T2" fmla="*/ 69 w 231"/>
              <a:gd name="T3" fmla="*/ 367 h 396"/>
              <a:gd name="T4" fmla="*/ 88 w 231"/>
              <a:gd name="T5" fmla="*/ 364 h 396"/>
              <a:gd name="T6" fmla="*/ 121 w 231"/>
              <a:gd name="T7" fmla="*/ 379 h 396"/>
              <a:gd name="T8" fmla="*/ 139 w 231"/>
              <a:gd name="T9" fmla="*/ 378 h 396"/>
              <a:gd name="T10" fmla="*/ 96 w 231"/>
              <a:gd name="T11" fmla="*/ 275 h 396"/>
              <a:gd name="T12" fmla="*/ 84 w 231"/>
              <a:gd name="T13" fmla="*/ 227 h 396"/>
              <a:gd name="T14" fmla="*/ 83 w 231"/>
              <a:gd name="T15" fmla="*/ 150 h 396"/>
              <a:gd name="T16" fmla="*/ 89 w 231"/>
              <a:gd name="T17" fmla="*/ 155 h 396"/>
              <a:gd name="T18" fmla="*/ 105 w 231"/>
              <a:gd name="T19" fmla="*/ 230 h 396"/>
              <a:gd name="T20" fmla="*/ 145 w 231"/>
              <a:gd name="T21" fmla="*/ 334 h 396"/>
              <a:gd name="T22" fmla="*/ 173 w 231"/>
              <a:gd name="T23" fmla="*/ 395 h 396"/>
              <a:gd name="T24" fmla="*/ 173 w 231"/>
              <a:gd name="T25" fmla="*/ 350 h 396"/>
              <a:gd name="T26" fmla="*/ 187 w 231"/>
              <a:gd name="T27" fmla="*/ 328 h 396"/>
              <a:gd name="T28" fmla="*/ 231 w 231"/>
              <a:gd name="T29" fmla="*/ 303 h 396"/>
              <a:gd name="T30" fmla="*/ 212 w 231"/>
              <a:gd name="T31" fmla="*/ 298 h 396"/>
              <a:gd name="T32" fmla="*/ 195 w 231"/>
              <a:gd name="T33" fmla="*/ 283 h 396"/>
              <a:gd name="T34" fmla="*/ 189 w 231"/>
              <a:gd name="T35" fmla="*/ 266 h 396"/>
              <a:gd name="T36" fmla="*/ 193 w 231"/>
              <a:gd name="T37" fmla="*/ 247 h 396"/>
              <a:gd name="T38" fmla="*/ 205 w 231"/>
              <a:gd name="T39" fmla="*/ 231 h 396"/>
              <a:gd name="T40" fmla="*/ 219 w 231"/>
              <a:gd name="T41" fmla="*/ 223 h 396"/>
              <a:gd name="T42" fmla="*/ 187 w 231"/>
              <a:gd name="T43" fmla="*/ 212 h 396"/>
              <a:gd name="T44" fmla="*/ 177 w 231"/>
              <a:gd name="T45" fmla="*/ 200 h 396"/>
              <a:gd name="T46" fmla="*/ 175 w 231"/>
              <a:gd name="T47" fmla="*/ 184 h 396"/>
              <a:gd name="T48" fmla="*/ 181 w 231"/>
              <a:gd name="T49" fmla="*/ 166 h 396"/>
              <a:gd name="T50" fmla="*/ 193 w 231"/>
              <a:gd name="T51" fmla="*/ 151 h 396"/>
              <a:gd name="T52" fmla="*/ 161 w 231"/>
              <a:gd name="T53" fmla="*/ 150 h 396"/>
              <a:gd name="T54" fmla="*/ 148 w 231"/>
              <a:gd name="T55" fmla="*/ 142 h 396"/>
              <a:gd name="T56" fmla="*/ 143 w 231"/>
              <a:gd name="T57" fmla="*/ 127 h 396"/>
              <a:gd name="T58" fmla="*/ 149 w 231"/>
              <a:gd name="T59" fmla="*/ 98 h 396"/>
              <a:gd name="T60" fmla="*/ 148 w 231"/>
              <a:gd name="T61" fmla="*/ 82 h 396"/>
              <a:gd name="T62" fmla="*/ 121 w 231"/>
              <a:gd name="T63" fmla="*/ 83 h 396"/>
              <a:gd name="T64" fmla="*/ 103 w 231"/>
              <a:gd name="T65" fmla="*/ 75 h 396"/>
              <a:gd name="T66" fmla="*/ 89 w 231"/>
              <a:gd name="T67" fmla="*/ 56 h 396"/>
              <a:gd name="T68" fmla="*/ 72 w 231"/>
              <a:gd name="T69" fmla="*/ 0 h 396"/>
              <a:gd name="T70" fmla="*/ 72 w 231"/>
              <a:gd name="T71" fmla="*/ 22 h 396"/>
              <a:gd name="T72" fmla="*/ 65 w 231"/>
              <a:gd name="T73" fmla="*/ 50 h 396"/>
              <a:gd name="T74" fmla="*/ 40 w 231"/>
              <a:gd name="T75" fmla="*/ 88 h 396"/>
              <a:gd name="T76" fmla="*/ 1 w 231"/>
              <a:gd name="T77" fmla="*/ 119 h 396"/>
              <a:gd name="T78" fmla="*/ 17 w 231"/>
              <a:gd name="T79" fmla="*/ 131 h 396"/>
              <a:gd name="T80" fmla="*/ 31 w 231"/>
              <a:gd name="T81" fmla="*/ 148 h 396"/>
              <a:gd name="T82" fmla="*/ 32 w 231"/>
              <a:gd name="T83" fmla="*/ 164 h 396"/>
              <a:gd name="T84" fmla="*/ 21 w 231"/>
              <a:gd name="T85" fmla="*/ 183 h 396"/>
              <a:gd name="T86" fmla="*/ 0 w 231"/>
              <a:gd name="T87" fmla="*/ 212 h 396"/>
              <a:gd name="T88" fmla="*/ 17 w 231"/>
              <a:gd name="T89" fmla="*/ 223 h 396"/>
              <a:gd name="T90" fmla="*/ 31 w 231"/>
              <a:gd name="T91" fmla="*/ 240 h 396"/>
              <a:gd name="T92" fmla="*/ 32 w 231"/>
              <a:gd name="T93" fmla="*/ 256 h 396"/>
              <a:gd name="T94" fmla="*/ 21 w 231"/>
              <a:gd name="T95" fmla="*/ 279 h 396"/>
              <a:gd name="T96" fmla="*/ 0 w 231"/>
              <a:gd name="T97" fmla="*/ 308 h 396"/>
              <a:gd name="T98" fmla="*/ 15 w 231"/>
              <a:gd name="T99" fmla="*/ 314 h 396"/>
              <a:gd name="T100" fmla="*/ 29 w 231"/>
              <a:gd name="T101" fmla="*/ 324 h 396"/>
              <a:gd name="T102" fmla="*/ 41 w 231"/>
              <a:gd name="T103" fmla="*/ 351 h 396"/>
              <a:gd name="T104" fmla="*/ 43 w 231"/>
              <a:gd name="T105" fmla="*/ 388 h 39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231" h="396">
                <a:moveTo>
                  <a:pt x="43" y="388"/>
                </a:moveTo>
                <a:lnTo>
                  <a:pt x="43" y="388"/>
                </a:lnTo>
                <a:lnTo>
                  <a:pt x="49" y="380"/>
                </a:lnTo>
                <a:lnTo>
                  <a:pt x="56" y="375"/>
                </a:lnTo>
                <a:lnTo>
                  <a:pt x="63" y="370"/>
                </a:lnTo>
                <a:lnTo>
                  <a:pt x="69" y="367"/>
                </a:lnTo>
                <a:lnTo>
                  <a:pt x="76" y="364"/>
                </a:lnTo>
                <a:lnTo>
                  <a:pt x="83" y="364"/>
                </a:lnTo>
                <a:lnTo>
                  <a:pt x="88" y="364"/>
                </a:lnTo>
                <a:lnTo>
                  <a:pt x="95" y="366"/>
                </a:lnTo>
                <a:lnTo>
                  <a:pt x="108" y="371"/>
                </a:lnTo>
                <a:lnTo>
                  <a:pt x="121" y="379"/>
                </a:lnTo>
                <a:lnTo>
                  <a:pt x="149" y="396"/>
                </a:lnTo>
                <a:lnTo>
                  <a:pt x="149" y="396"/>
                </a:lnTo>
                <a:lnTo>
                  <a:pt x="139" y="378"/>
                </a:lnTo>
                <a:lnTo>
                  <a:pt x="119" y="331"/>
                </a:lnTo>
                <a:lnTo>
                  <a:pt x="107" y="304"/>
                </a:lnTo>
                <a:lnTo>
                  <a:pt x="96" y="275"/>
                </a:lnTo>
                <a:lnTo>
                  <a:pt x="88" y="250"/>
                </a:lnTo>
                <a:lnTo>
                  <a:pt x="85" y="238"/>
                </a:lnTo>
                <a:lnTo>
                  <a:pt x="84" y="227"/>
                </a:lnTo>
                <a:lnTo>
                  <a:pt x="84" y="227"/>
                </a:lnTo>
                <a:lnTo>
                  <a:pt x="83" y="186"/>
                </a:lnTo>
                <a:lnTo>
                  <a:pt x="83" y="150"/>
                </a:lnTo>
                <a:lnTo>
                  <a:pt x="84" y="114"/>
                </a:lnTo>
                <a:lnTo>
                  <a:pt x="84" y="114"/>
                </a:lnTo>
                <a:lnTo>
                  <a:pt x="89" y="155"/>
                </a:lnTo>
                <a:lnTo>
                  <a:pt x="96" y="192"/>
                </a:lnTo>
                <a:lnTo>
                  <a:pt x="105" y="230"/>
                </a:lnTo>
                <a:lnTo>
                  <a:pt x="105" y="230"/>
                </a:lnTo>
                <a:lnTo>
                  <a:pt x="112" y="254"/>
                </a:lnTo>
                <a:lnTo>
                  <a:pt x="123" y="280"/>
                </a:lnTo>
                <a:lnTo>
                  <a:pt x="145" y="334"/>
                </a:lnTo>
                <a:lnTo>
                  <a:pt x="165" y="378"/>
                </a:lnTo>
                <a:lnTo>
                  <a:pt x="173" y="395"/>
                </a:lnTo>
                <a:lnTo>
                  <a:pt x="173" y="395"/>
                </a:lnTo>
                <a:lnTo>
                  <a:pt x="171" y="378"/>
                </a:lnTo>
                <a:lnTo>
                  <a:pt x="171" y="362"/>
                </a:lnTo>
                <a:lnTo>
                  <a:pt x="173" y="350"/>
                </a:lnTo>
                <a:lnTo>
                  <a:pt x="175" y="343"/>
                </a:lnTo>
                <a:lnTo>
                  <a:pt x="179" y="338"/>
                </a:lnTo>
                <a:lnTo>
                  <a:pt x="187" y="328"/>
                </a:lnTo>
                <a:lnTo>
                  <a:pt x="199" y="320"/>
                </a:lnTo>
                <a:lnTo>
                  <a:pt x="213" y="311"/>
                </a:lnTo>
                <a:lnTo>
                  <a:pt x="231" y="303"/>
                </a:lnTo>
                <a:lnTo>
                  <a:pt x="231" y="303"/>
                </a:lnTo>
                <a:lnTo>
                  <a:pt x="221" y="300"/>
                </a:lnTo>
                <a:lnTo>
                  <a:pt x="212" y="298"/>
                </a:lnTo>
                <a:lnTo>
                  <a:pt x="205" y="294"/>
                </a:lnTo>
                <a:lnTo>
                  <a:pt x="199" y="288"/>
                </a:lnTo>
                <a:lnTo>
                  <a:pt x="195" y="283"/>
                </a:lnTo>
                <a:lnTo>
                  <a:pt x="192" y="278"/>
                </a:lnTo>
                <a:lnTo>
                  <a:pt x="189" y="272"/>
                </a:lnTo>
                <a:lnTo>
                  <a:pt x="189" y="266"/>
                </a:lnTo>
                <a:lnTo>
                  <a:pt x="189" y="259"/>
                </a:lnTo>
                <a:lnTo>
                  <a:pt x="191" y="254"/>
                </a:lnTo>
                <a:lnTo>
                  <a:pt x="193" y="247"/>
                </a:lnTo>
                <a:lnTo>
                  <a:pt x="196" y="242"/>
                </a:lnTo>
                <a:lnTo>
                  <a:pt x="201" y="236"/>
                </a:lnTo>
                <a:lnTo>
                  <a:pt x="205" y="231"/>
                </a:lnTo>
                <a:lnTo>
                  <a:pt x="212" y="227"/>
                </a:lnTo>
                <a:lnTo>
                  <a:pt x="219" y="223"/>
                </a:lnTo>
                <a:lnTo>
                  <a:pt x="219" y="223"/>
                </a:lnTo>
                <a:lnTo>
                  <a:pt x="204" y="220"/>
                </a:lnTo>
                <a:lnTo>
                  <a:pt x="192" y="215"/>
                </a:lnTo>
                <a:lnTo>
                  <a:pt x="187" y="212"/>
                </a:lnTo>
                <a:lnTo>
                  <a:pt x="183" y="208"/>
                </a:lnTo>
                <a:lnTo>
                  <a:pt x="180" y="204"/>
                </a:lnTo>
                <a:lnTo>
                  <a:pt x="177" y="200"/>
                </a:lnTo>
                <a:lnTo>
                  <a:pt x="175" y="195"/>
                </a:lnTo>
                <a:lnTo>
                  <a:pt x="175" y="190"/>
                </a:lnTo>
                <a:lnTo>
                  <a:pt x="175" y="184"/>
                </a:lnTo>
                <a:lnTo>
                  <a:pt x="176" y="179"/>
                </a:lnTo>
                <a:lnTo>
                  <a:pt x="179" y="172"/>
                </a:lnTo>
                <a:lnTo>
                  <a:pt x="181" y="166"/>
                </a:lnTo>
                <a:lnTo>
                  <a:pt x="187" y="159"/>
                </a:lnTo>
                <a:lnTo>
                  <a:pt x="193" y="151"/>
                </a:lnTo>
                <a:lnTo>
                  <a:pt x="193" y="151"/>
                </a:lnTo>
                <a:lnTo>
                  <a:pt x="175" y="152"/>
                </a:lnTo>
                <a:lnTo>
                  <a:pt x="168" y="151"/>
                </a:lnTo>
                <a:lnTo>
                  <a:pt x="161" y="150"/>
                </a:lnTo>
                <a:lnTo>
                  <a:pt x="156" y="148"/>
                </a:lnTo>
                <a:lnTo>
                  <a:pt x="151" y="146"/>
                </a:lnTo>
                <a:lnTo>
                  <a:pt x="148" y="142"/>
                </a:lnTo>
                <a:lnTo>
                  <a:pt x="145" y="138"/>
                </a:lnTo>
                <a:lnTo>
                  <a:pt x="143" y="132"/>
                </a:lnTo>
                <a:lnTo>
                  <a:pt x="143" y="127"/>
                </a:lnTo>
                <a:lnTo>
                  <a:pt x="143" y="120"/>
                </a:lnTo>
                <a:lnTo>
                  <a:pt x="144" y="114"/>
                </a:lnTo>
                <a:lnTo>
                  <a:pt x="149" y="98"/>
                </a:lnTo>
                <a:lnTo>
                  <a:pt x="159" y="78"/>
                </a:lnTo>
                <a:lnTo>
                  <a:pt x="159" y="78"/>
                </a:lnTo>
                <a:lnTo>
                  <a:pt x="148" y="82"/>
                </a:lnTo>
                <a:lnTo>
                  <a:pt x="137" y="83"/>
                </a:lnTo>
                <a:lnTo>
                  <a:pt x="129" y="84"/>
                </a:lnTo>
                <a:lnTo>
                  <a:pt x="121" y="83"/>
                </a:lnTo>
                <a:lnTo>
                  <a:pt x="115" y="82"/>
                </a:lnTo>
                <a:lnTo>
                  <a:pt x="108" y="79"/>
                </a:lnTo>
                <a:lnTo>
                  <a:pt x="103" y="75"/>
                </a:lnTo>
                <a:lnTo>
                  <a:pt x="97" y="70"/>
                </a:lnTo>
                <a:lnTo>
                  <a:pt x="93" y="63"/>
                </a:lnTo>
                <a:lnTo>
                  <a:pt x="89" y="56"/>
                </a:lnTo>
                <a:lnTo>
                  <a:pt x="83" y="40"/>
                </a:lnTo>
                <a:lnTo>
                  <a:pt x="77" y="22"/>
                </a:lnTo>
                <a:lnTo>
                  <a:pt x="72" y="0"/>
                </a:lnTo>
                <a:lnTo>
                  <a:pt x="72" y="0"/>
                </a:lnTo>
                <a:lnTo>
                  <a:pt x="72" y="11"/>
                </a:lnTo>
                <a:lnTo>
                  <a:pt x="72" y="22"/>
                </a:lnTo>
                <a:lnTo>
                  <a:pt x="71" y="31"/>
                </a:lnTo>
                <a:lnTo>
                  <a:pt x="69" y="40"/>
                </a:lnTo>
                <a:lnTo>
                  <a:pt x="65" y="50"/>
                </a:lnTo>
                <a:lnTo>
                  <a:pt x="61" y="59"/>
                </a:lnTo>
                <a:lnTo>
                  <a:pt x="52" y="75"/>
                </a:lnTo>
                <a:lnTo>
                  <a:pt x="40" y="88"/>
                </a:lnTo>
                <a:lnTo>
                  <a:pt x="28" y="100"/>
                </a:lnTo>
                <a:lnTo>
                  <a:pt x="15" y="111"/>
                </a:lnTo>
                <a:lnTo>
                  <a:pt x="1" y="119"/>
                </a:lnTo>
                <a:lnTo>
                  <a:pt x="1" y="119"/>
                </a:lnTo>
                <a:lnTo>
                  <a:pt x="11" y="126"/>
                </a:lnTo>
                <a:lnTo>
                  <a:pt x="17" y="131"/>
                </a:lnTo>
                <a:lnTo>
                  <a:pt x="23" y="138"/>
                </a:lnTo>
                <a:lnTo>
                  <a:pt x="27" y="143"/>
                </a:lnTo>
                <a:lnTo>
                  <a:pt x="31" y="148"/>
                </a:lnTo>
                <a:lnTo>
                  <a:pt x="32" y="154"/>
                </a:lnTo>
                <a:lnTo>
                  <a:pt x="32" y="159"/>
                </a:lnTo>
                <a:lnTo>
                  <a:pt x="32" y="164"/>
                </a:lnTo>
                <a:lnTo>
                  <a:pt x="31" y="170"/>
                </a:lnTo>
                <a:lnTo>
                  <a:pt x="28" y="175"/>
                </a:lnTo>
                <a:lnTo>
                  <a:pt x="21" y="183"/>
                </a:lnTo>
                <a:lnTo>
                  <a:pt x="12" y="191"/>
                </a:lnTo>
                <a:lnTo>
                  <a:pt x="0" y="198"/>
                </a:lnTo>
                <a:lnTo>
                  <a:pt x="0" y="212"/>
                </a:lnTo>
                <a:lnTo>
                  <a:pt x="0" y="212"/>
                </a:lnTo>
                <a:lnTo>
                  <a:pt x="9" y="218"/>
                </a:lnTo>
                <a:lnTo>
                  <a:pt x="17" y="223"/>
                </a:lnTo>
                <a:lnTo>
                  <a:pt x="23" y="228"/>
                </a:lnTo>
                <a:lnTo>
                  <a:pt x="28" y="234"/>
                </a:lnTo>
                <a:lnTo>
                  <a:pt x="31" y="240"/>
                </a:lnTo>
                <a:lnTo>
                  <a:pt x="32" y="246"/>
                </a:lnTo>
                <a:lnTo>
                  <a:pt x="33" y="251"/>
                </a:lnTo>
                <a:lnTo>
                  <a:pt x="32" y="256"/>
                </a:lnTo>
                <a:lnTo>
                  <a:pt x="31" y="263"/>
                </a:lnTo>
                <a:lnTo>
                  <a:pt x="28" y="268"/>
                </a:lnTo>
                <a:lnTo>
                  <a:pt x="21" y="279"/>
                </a:lnTo>
                <a:lnTo>
                  <a:pt x="11" y="290"/>
                </a:lnTo>
                <a:lnTo>
                  <a:pt x="0" y="299"/>
                </a:lnTo>
                <a:lnTo>
                  <a:pt x="0" y="308"/>
                </a:lnTo>
                <a:lnTo>
                  <a:pt x="0" y="308"/>
                </a:lnTo>
                <a:lnTo>
                  <a:pt x="8" y="311"/>
                </a:lnTo>
                <a:lnTo>
                  <a:pt x="15" y="314"/>
                </a:lnTo>
                <a:lnTo>
                  <a:pt x="20" y="318"/>
                </a:lnTo>
                <a:lnTo>
                  <a:pt x="25" y="320"/>
                </a:lnTo>
                <a:lnTo>
                  <a:pt x="29" y="324"/>
                </a:lnTo>
                <a:lnTo>
                  <a:pt x="33" y="330"/>
                </a:lnTo>
                <a:lnTo>
                  <a:pt x="39" y="339"/>
                </a:lnTo>
                <a:lnTo>
                  <a:pt x="41" y="351"/>
                </a:lnTo>
                <a:lnTo>
                  <a:pt x="43" y="363"/>
                </a:lnTo>
                <a:lnTo>
                  <a:pt x="43" y="388"/>
                </a:lnTo>
                <a:lnTo>
                  <a:pt x="43" y="388"/>
                </a:lnTo>
                <a:close/>
              </a:path>
            </a:pathLst>
          </a:custGeom>
          <a:solidFill>
            <a:srgbClr val="FFFFFF"/>
          </a:solidFill>
          <a:ln w="9525">
            <a:solidFill>
              <a:schemeClr val="bg1"/>
            </a:solidFill>
            <a:round/>
            <a:headEnd/>
            <a:tailEnd/>
          </a:ln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542925</xdr:colOff>
          <xdr:row>2</xdr:row>
          <xdr:rowOff>19050</xdr:rowOff>
        </xdr:from>
        <xdr:to>
          <xdr:col>5</xdr:col>
          <xdr:colOff>390525</xdr:colOff>
          <xdr:row>3</xdr:row>
          <xdr:rowOff>9525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5</xdr:row>
          <xdr:rowOff>95250</xdr:rowOff>
        </xdr:from>
        <xdr:to>
          <xdr:col>0</xdr:col>
          <xdr:colOff>762000</xdr:colOff>
          <xdr:row>6</xdr:row>
          <xdr:rowOff>9525</xdr:rowOff>
        </xdr:to>
        <xdr:sp macro="" textlink="">
          <xdr:nvSpPr>
            <xdr:cNvPr id="4" name="OptionButton1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6</xdr:row>
          <xdr:rowOff>95250</xdr:rowOff>
        </xdr:from>
        <xdr:to>
          <xdr:col>0</xdr:col>
          <xdr:colOff>762000</xdr:colOff>
          <xdr:row>7</xdr:row>
          <xdr:rowOff>9525</xdr:rowOff>
        </xdr:to>
        <xdr:sp macro="" textlink="">
          <xdr:nvSpPr>
            <xdr:cNvPr id="3" name="OptionButton2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7</xdr:row>
          <xdr:rowOff>85725</xdr:rowOff>
        </xdr:from>
        <xdr:to>
          <xdr:col>0</xdr:col>
          <xdr:colOff>762000</xdr:colOff>
          <xdr:row>8</xdr:row>
          <xdr:rowOff>0</xdr:rowOff>
        </xdr:to>
        <xdr:sp macro="" textlink="">
          <xdr:nvSpPr>
            <xdr:cNvPr id="2" name="OptionButton3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752475</xdr:colOff>
      <xdr:row>18</xdr:row>
      <xdr:rowOff>39885</xdr:rowOff>
    </xdr:from>
    <xdr:to>
      <xdr:col>11</xdr:col>
      <xdr:colOff>229235</xdr:colOff>
      <xdr:row>20</xdr:row>
      <xdr:rowOff>124703</xdr:rowOff>
    </xdr:to>
    <xdr:pic>
      <xdr:nvPicPr>
        <xdr:cNvPr id="1048" name="Picture 1047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7517010"/>
          <a:ext cx="4906010" cy="465818"/>
        </a:xfrm>
        <a:prstGeom prst="rect">
          <a:avLst/>
        </a:prstGeom>
      </xdr:spPr>
    </xdr:pic>
    <xdr:clientData/>
  </xdr:twoCellAnchor>
  <xdr:twoCellAnchor editAs="oneCell">
    <xdr:from>
      <xdr:col>20</xdr:col>
      <xdr:colOff>142875</xdr:colOff>
      <xdr:row>0</xdr:row>
      <xdr:rowOff>104775</xdr:rowOff>
    </xdr:from>
    <xdr:to>
      <xdr:col>25</xdr:col>
      <xdr:colOff>325156</xdr:colOff>
      <xdr:row>0</xdr:row>
      <xdr:rowOff>638391</xdr:rowOff>
    </xdr:to>
    <xdr:pic>
      <xdr:nvPicPr>
        <xdr:cNvPr id="7" name="Picture 6">
          <a:hlinkClick xmlns:r="http://schemas.openxmlformats.org/officeDocument/2006/relationships" r:id="rId26"/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1075" y="104775"/>
          <a:ext cx="3230281" cy="533616"/>
        </a:xfrm>
        <a:prstGeom prst="rect">
          <a:avLst/>
        </a:prstGeom>
      </xdr:spPr>
    </xdr:pic>
    <xdr:clientData/>
  </xdr:twoCellAnchor>
  <xdr:twoCellAnchor>
    <xdr:from>
      <xdr:col>16</xdr:col>
      <xdr:colOff>47625</xdr:colOff>
      <xdr:row>10</xdr:row>
      <xdr:rowOff>504826</xdr:rowOff>
    </xdr:from>
    <xdr:to>
      <xdr:col>17</xdr:col>
      <xdr:colOff>219075</xdr:colOff>
      <xdr:row>11</xdr:row>
      <xdr:rowOff>57151</xdr:rowOff>
    </xdr:to>
    <xdr:sp macro="[0]!ResetCalendar" textlink="">
      <xdr:nvSpPr>
        <xdr:cNvPr id="8" name="Rounded Rectangle 7"/>
        <xdr:cNvSpPr/>
      </xdr:nvSpPr>
      <xdr:spPr>
        <a:xfrm>
          <a:off x="9725025" y="3219451"/>
          <a:ext cx="885825" cy="4381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2000"/>
            <a:t>RESET</a:t>
          </a:r>
        </a:p>
      </xdr:txBody>
    </xdr:sp>
    <xdr:clientData/>
  </xdr:twoCellAnchor>
  <xdr:twoCellAnchor>
    <xdr:from>
      <xdr:col>11</xdr:col>
      <xdr:colOff>704850</xdr:colOff>
      <xdr:row>1</xdr:row>
      <xdr:rowOff>142875</xdr:rowOff>
    </xdr:from>
    <xdr:to>
      <xdr:col>13</xdr:col>
      <xdr:colOff>504825</xdr:colOff>
      <xdr:row>2</xdr:row>
      <xdr:rowOff>200025</xdr:rowOff>
    </xdr:to>
    <xdr:sp macro="" textlink="">
      <xdr:nvSpPr>
        <xdr:cNvPr id="74" name="Rounded Rectangle 73">
          <a:hlinkClick xmlns:r="http://schemas.openxmlformats.org/officeDocument/2006/relationships" r:id="rId28"/>
        </xdr:cNvPr>
        <xdr:cNvSpPr/>
      </xdr:nvSpPr>
      <xdr:spPr>
        <a:xfrm>
          <a:off x="7058025" y="857250"/>
          <a:ext cx="1295400" cy="257175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lang="en-AU" sz="11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go</a:t>
          </a:r>
          <a:r>
            <a:rPr lang="en-AU" sz="11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back to menu</a:t>
          </a:r>
          <a:endParaRPr lang="en-AU" sz="11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11</xdr:col>
      <xdr:colOff>0</xdr:colOff>
      <xdr:row>15</xdr:row>
      <xdr:rowOff>123806</xdr:rowOff>
    </xdr:from>
    <xdr:to>
      <xdr:col>12</xdr:col>
      <xdr:colOff>38100</xdr:colOff>
      <xdr:row>16</xdr:row>
      <xdr:rowOff>876282</xdr:rowOff>
    </xdr:to>
    <xdr:sp macro="" textlink="">
      <xdr:nvSpPr>
        <xdr:cNvPr id="73" name="Door 1"/>
        <xdr:cNvSpPr/>
      </xdr:nvSpPr>
      <xdr:spPr>
        <a:xfrm>
          <a:off x="6229350" y="6162656"/>
          <a:ext cx="923925" cy="1085851"/>
        </a:xfrm>
        <a:prstGeom prst="round2SameRect">
          <a:avLst>
            <a:gd name="adj1" fmla="val 33667"/>
            <a:gd name="adj2" fmla="val 0"/>
          </a:avLst>
        </a:prstGeom>
        <a:blipFill dpi="0" rotWithShape="1">
          <a:blip xmlns:r="http://schemas.openxmlformats.org/officeDocument/2006/relationships" r:embed="rId29"/>
          <a:srcRect/>
          <a:tile tx="0" ty="0" sx="76000" sy="98000" flip="none" algn="tl"/>
        </a:blipFill>
        <a:ln w="38100">
          <a:solidFill>
            <a:schemeClr val="accent2">
              <a:lumMod val="7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20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24th</a:t>
          </a:r>
        </a:p>
      </xdr:txBody>
    </xdr:sp>
    <xdr:clientData/>
  </xdr:twoCellAnchor>
  <xdr:twoCellAnchor>
    <xdr:from>
      <xdr:col>8</xdr:col>
      <xdr:colOff>219075</xdr:colOff>
      <xdr:row>15</xdr:row>
      <xdr:rowOff>133350</xdr:rowOff>
    </xdr:from>
    <xdr:to>
      <xdr:col>10</xdr:col>
      <xdr:colOff>19050</xdr:colOff>
      <xdr:row>17</xdr:row>
      <xdr:rowOff>1</xdr:rowOff>
    </xdr:to>
    <xdr:sp macro="" textlink="">
      <xdr:nvSpPr>
        <xdr:cNvPr id="72" name="Door 2"/>
        <xdr:cNvSpPr/>
      </xdr:nvSpPr>
      <xdr:spPr>
        <a:xfrm>
          <a:off x="5229225" y="6172200"/>
          <a:ext cx="914400" cy="1085851"/>
        </a:xfrm>
        <a:prstGeom prst="round2SameRect">
          <a:avLst>
            <a:gd name="adj1" fmla="val 33667"/>
            <a:gd name="adj2" fmla="val 0"/>
          </a:avLst>
        </a:prstGeom>
        <a:blipFill dpi="0" rotWithShape="1">
          <a:blip xmlns:r="http://schemas.openxmlformats.org/officeDocument/2006/relationships" r:embed="rId29"/>
          <a:srcRect/>
          <a:tile tx="0" ty="0" sx="76000" sy="98000" flip="none" algn="tl"/>
        </a:blipFill>
        <a:ln w="38100">
          <a:solidFill>
            <a:schemeClr val="accent2">
              <a:lumMod val="7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20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23rd</a:t>
          </a:r>
        </a:p>
      </xdr:txBody>
    </xdr:sp>
    <xdr:clientData/>
  </xdr:twoCellAnchor>
  <xdr:twoCellAnchor>
    <xdr:from>
      <xdr:col>6</xdr:col>
      <xdr:colOff>180976</xdr:colOff>
      <xdr:row>15</xdr:row>
      <xdr:rowOff>133350</xdr:rowOff>
    </xdr:from>
    <xdr:to>
      <xdr:col>8</xdr:col>
      <xdr:colOff>38101</xdr:colOff>
      <xdr:row>17</xdr:row>
      <xdr:rowOff>1</xdr:rowOff>
    </xdr:to>
    <xdr:sp macro="" textlink="">
      <xdr:nvSpPr>
        <xdr:cNvPr id="71" name="Door 3"/>
        <xdr:cNvSpPr/>
      </xdr:nvSpPr>
      <xdr:spPr>
        <a:xfrm>
          <a:off x="3990976" y="6172200"/>
          <a:ext cx="933450" cy="1085851"/>
        </a:xfrm>
        <a:prstGeom prst="round2SameRect">
          <a:avLst>
            <a:gd name="adj1" fmla="val 33667"/>
            <a:gd name="adj2" fmla="val 0"/>
          </a:avLst>
        </a:prstGeom>
        <a:blipFill dpi="0" rotWithShape="1">
          <a:blip xmlns:r="http://schemas.openxmlformats.org/officeDocument/2006/relationships" r:embed="rId29"/>
          <a:srcRect/>
          <a:tile tx="0" ty="0" sx="76000" sy="98000" flip="none" algn="tl"/>
        </a:blipFill>
        <a:ln w="38100">
          <a:solidFill>
            <a:schemeClr val="accent2">
              <a:lumMod val="7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22nd</a:t>
          </a:r>
        </a:p>
      </xdr:txBody>
    </xdr:sp>
    <xdr:clientData/>
  </xdr:twoCellAnchor>
  <xdr:twoCellAnchor>
    <xdr:from>
      <xdr:col>4</xdr:col>
      <xdr:colOff>171450</xdr:colOff>
      <xdr:row>15</xdr:row>
      <xdr:rowOff>133350</xdr:rowOff>
    </xdr:from>
    <xdr:to>
      <xdr:col>6</xdr:col>
      <xdr:colOff>38100</xdr:colOff>
      <xdr:row>17</xdr:row>
      <xdr:rowOff>1</xdr:rowOff>
    </xdr:to>
    <xdr:sp macro="" textlink="">
      <xdr:nvSpPr>
        <xdr:cNvPr id="70" name="Door 4"/>
        <xdr:cNvSpPr/>
      </xdr:nvSpPr>
      <xdr:spPr>
        <a:xfrm>
          <a:off x="2905125" y="6172200"/>
          <a:ext cx="942975" cy="1085851"/>
        </a:xfrm>
        <a:prstGeom prst="round2SameRect">
          <a:avLst>
            <a:gd name="adj1" fmla="val 33667"/>
            <a:gd name="adj2" fmla="val 0"/>
          </a:avLst>
        </a:prstGeom>
        <a:blipFill dpi="0" rotWithShape="1">
          <a:blip xmlns:r="http://schemas.openxmlformats.org/officeDocument/2006/relationships" r:embed="rId29"/>
          <a:srcRect/>
          <a:tile tx="0" ty="0" sx="76000" sy="98000" flip="none" algn="tl"/>
        </a:blipFill>
        <a:ln w="38100">
          <a:solidFill>
            <a:schemeClr val="accent2">
              <a:lumMod val="7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20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21st</a:t>
          </a:r>
        </a:p>
      </xdr:txBody>
    </xdr:sp>
    <xdr:clientData/>
  </xdr:twoCellAnchor>
  <xdr:twoCellAnchor>
    <xdr:from>
      <xdr:col>2</xdr:col>
      <xdr:colOff>152401</xdr:colOff>
      <xdr:row>15</xdr:row>
      <xdr:rowOff>133350</xdr:rowOff>
    </xdr:from>
    <xdr:to>
      <xdr:col>4</xdr:col>
      <xdr:colOff>38101</xdr:colOff>
      <xdr:row>17</xdr:row>
      <xdr:rowOff>1</xdr:rowOff>
    </xdr:to>
    <xdr:sp macro="" textlink="">
      <xdr:nvSpPr>
        <xdr:cNvPr id="69" name="Door 5"/>
        <xdr:cNvSpPr/>
      </xdr:nvSpPr>
      <xdr:spPr>
        <a:xfrm>
          <a:off x="1838326" y="6172200"/>
          <a:ext cx="933450" cy="1085851"/>
        </a:xfrm>
        <a:prstGeom prst="round2SameRect">
          <a:avLst>
            <a:gd name="adj1" fmla="val 33667"/>
            <a:gd name="adj2" fmla="val 0"/>
          </a:avLst>
        </a:prstGeom>
        <a:blipFill dpi="0" rotWithShape="1">
          <a:blip xmlns:r="http://schemas.openxmlformats.org/officeDocument/2006/relationships" r:embed="rId29"/>
          <a:srcRect/>
          <a:tile tx="0" ty="0" sx="76000" sy="98000" flip="none" algn="tl"/>
        </a:blipFill>
        <a:ln w="38100">
          <a:solidFill>
            <a:schemeClr val="accent2">
              <a:lumMod val="7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20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20th</a:t>
          </a:r>
        </a:p>
      </xdr:txBody>
    </xdr:sp>
    <xdr:clientData/>
  </xdr:twoCellAnchor>
  <xdr:twoCellAnchor>
    <xdr:from>
      <xdr:col>1</xdr:col>
      <xdr:colOff>0</xdr:colOff>
      <xdr:row>15</xdr:row>
      <xdr:rowOff>133350</xdr:rowOff>
    </xdr:from>
    <xdr:to>
      <xdr:col>2</xdr:col>
      <xdr:colOff>0</xdr:colOff>
      <xdr:row>17</xdr:row>
      <xdr:rowOff>1</xdr:rowOff>
    </xdr:to>
    <xdr:sp macro="" textlink="">
      <xdr:nvSpPr>
        <xdr:cNvPr id="68" name="Door 6"/>
        <xdr:cNvSpPr/>
      </xdr:nvSpPr>
      <xdr:spPr>
        <a:xfrm>
          <a:off x="800100" y="6172200"/>
          <a:ext cx="885825" cy="1085851"/>
        </a:xfrm>
        <a:prstGeom prst="round2SameRect">
          <a:avLst>
            <a:gd name="adj1" fmla="val 33667"/>
            <a:gd name="adj2" fmla="val 0"/>
          </a:avLst>
        </a:prstGeom>
        <a:blipFill dpi="0" rotWithShape="1">
          <a:blip xmlns:r="http://schemas.openxmlformats.org/officeDocument/2006/relationships" r:embed="rId29"/>
          <a:srcRect/>
          <a:tile tx="0" ty="0" sx="76000" sy="98000" flip="none" algn="tl"/>
        </a:blipFill>
        <a:ln w="38100">
          <a:solidFill>
            <a:schemeClr val="accent2">
              <a:lumMod val="7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20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19th</a:t>
          </a:r>
        </a:p>
      </xdr:txBody>
    </xdr:sp>
    <xdr:clientData/>
  </xdr:twoCellAnchor>
  <xdr:twoCellAnchor>
    <xdr:from>
      <xdr:col>11</xdr:col>
      <xdr:colOff>9525</xdr:colOff>
      <xdr:row>13</xdr:row>
      <xdr:rowOff>147820</xdr:rowOff>
    </xdr:from>
    <xdr:to>
      <xdr:col>12</xdr:col>
      <xdr:colOff>9525</xdr:colOff>
      <xdr:row>14</xdr:row>
      <xdr:rowOff>883392</xdr:rowOff>
    </xdr:to>
    <xdr:sp macro="" textlink="">
      <xdr:nvSpPr>
        <xdr:cNvPr id="67" name="Door 7"/>
        <xdr:cNvSpPr/>
      </xdr:nvSpPr>
      <xdr:spPr>
        <a:xfrm>
          <a:off x="6238875" y="4967470"/>
          <a:ext cx="885825" cy="1068947"/>
        </a:xfrm>
        <a:prstGeom prst="round2SameRect">
          <a:avLst>
            <a:gd name="adj1" fmla="val 33667"/>
            <a:gd name="adj2" fmla="val 0"/>
          </a:avLst>
        </a:prstGeom>
        <a:blipFill dpi="0" rotWithShape="1">
          <a:blip xmlns:r="http://schemas.openxmlformats.org/officeDocument/2006/relationships" r:embed="rId29"/>
          <a:srcRect/>
          <a:tile tx="0" ty="0" sx="76000" sy="98000" flip="none" algn="tl"/>
        </a:blipFill>
        <a:ln w="38100">
          <a:solidFill>
            <a:schemeClr val="accent2">
              <a:lumMod val="7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20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18th</a:t>
          </a:r>
        </a:p>
      </xdr:txBody>
    </xdr:sp>
    <xdr:clientData/>
  </xdr:twoCellAnchor>
  <xdr:twoCellAnchor>
    <xdr:from>
      <xdr:col>9</xdr:col>
      <xdr:colOff>0</xdr:colOff>
      <xdr:row>13</xdr:row>
      <xdr:rowOff>147801</xdr:rowOff>
    </xdr:from>
    <xdr:to>
      <xdr:col>10</xdr:col>
      <xdr:colOff>0</xdr:colOff>
      <xdr:row>14</xdr:row>
      <xdr:rowOff>883373</xdr:rowOff>
    </xdr:to>
    <xdr:sp macro="" textlink="">
      <xdr:nvSpPr>
        <xdr:cNvPr id="66" name="Door 8"/>
        <xdr:cNvSpPr/>
      </xdr:nvSpPr>
      <xdr:spPr>
        <a:xfrm>
          <a:off x="5114925" y="4967451"/>
          <a:ext cx="885825" cy="1068947"/>
        </a:xfrm>
        <a:prstGeom prst="round2SameRect">
          <a:avLst>
            <a:gd name="adj1" fmla="val 33667"/>
            <a:gd name="adj2" fmla="val 0"/>
          </a:avLst>
        </a:prstGeom>
        <a:blipFill dpi="0" rotWithShape="1">
          <a:blip xmlns:r="http://schemas.openxmlformats.org/officeDocument/2006/relationships" r:embed="rId29"/>
          <a:srcRect/>
          <a:tile tx="0" ty="0" sx="76000" sy="98000" flip="none" algn="tl"/>
        </a:blipFill>
        <a:ln w="38100">
          <a:solidFill>
            <a:schemeClr val="accent2">
              <a:lumMod val="7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20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17th</a:t>
          </a:r>
        </a:p>
      </xdr:txBody>
    </xdr:sp>
    <xdr:clientData/>
  </xdr:twoCellAnchor>
  <xdr:twoCellAnchor>
    <xdr:from>
      <xdr:col>6</xdr:col>
      <xdr:colOff>171450</xdr:colOff>
      <xdr:row>13</xdr:row>
      <xdr:rowOff>166908</xdr:rowOff>
    </xdr:from>
    <xdr:to>
      <xdr:col>8</xdr:col>
      <xdr:colOff>19050</xdr:colOff>
      <xdr:row>15</xdr:row>
      <xdr:rowOff>16655</xdr:rowOff>
    </xdr:to>
    <xdr:sp macro="" textlink="">
      <xdr:nvSpPr>
        <xdr:cNvPr id="65" name="Door 9"/>
        <xdr:cNvSpPr/>
      </xdr:nvSpPr>
      <xdr:spPr>
        <a:xfrm>
          <a:off x="3981450" y="4986558"/>
          <a:ext cx="923925" cy="1068947"/>
        </a:xfrm>
        <a:prstGeom prst="round2SameRect">
          <a:avLst>
            <a:gd name="adj1" fmla="val 33667"/>
            <a:gd name="adj2" fmla="val 0"/>
          </a:avLst>
        </a:prstGeom>
        <a:blipFill dpi="0" rotWithShape="1">
          <a:blip xmlns:r="http://schemas.openxmlformats.org/officeDocument/2006/relationships" r:embed="rId29"/>
          <a:srcRect/>
          <a:tile tx="0" ty="0" sx="76000" sy="98000" flip="none" algn="tl"/>
        </a:blipFill>
        <a:ln w="38100">
          <a:solidFill>
            <a:schemeClr val="accent2">
              <a:lumMod val="7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20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16th</a:t>
          </a:r>
        </a:p>
      </xdr:txBody>
    </xdr:sp>
    <xdr:clientData/>
  </xdr:twoCellAnchor>
  <xdr:twoCellAnchor>
    <xdr:from>
      <xdr:col>5</xdr:col>
      <xdr:colOff>9525</xdr:colOff>
      <xdr:row>13</xdr:row>
      <xdr:rowOff>147801</xdr:rowOff>
    </xdr:from>
    <xdr:to>
      <xdr:col>6</xdr:col>
      <xdr:colOff>9525</xdr:colOff>
      <xdr:row>14</xdr:row>
      <xdr:rowOff>883373</xdr:rowOff>
    </xdr:to>
    <xdr:sp macro="" textlink="">
      <xdr:nvSpPr>
        <xdr:cNvPr id="64" name="Door 10"/>
        <xdr:cNvSpPr/>
      </xdr:nvSpPr>
      <xdr:spPr>
        <a:xfrm>
          <a:off x="2933700" y="4967451"/>
          <a:ext cx="885825" cy="1068947"/>
        </a:xfrm>
        <a:prstGeom prst="round2SameRect">
          <a:avLst>
            <a:gd name="adj1" fmla="val 33667"/>
            <a:gd name="adj2" fmla="val 0"/>
          </a:avLst>
        </a:prstGeom>
        <a:blipFill dpi="0" rotWithShape="1">
          <a:blip xmlns:r="http://schemas.openxmlformats.org/officeDocument/2006/relationships" r:embed="rId29"/>
          <a:srcRect/>
          <a:tile tx="0" ty="0" sx="76000" sy="98000" flip="none" algn="tl"/>
        </a:blipFill>
        <a:ln w="38100">
          <a:solidFill>
            <a:schemeClr val="accent2">
              <a:lumMod val="7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20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15th</a:t>
          </a:r>
        </a:p>
      </xdr:txBody>
    </xdr:sp>
    <xdr:clientData/>
  </xdr:twoCellAnchor>
  <xdr:twoCellAnchor>
    <xdr:from>
      <xdr:col>3</xdr:col>
      <xdr:colOff>0</xdr:colOff>
      <xdr:row>13</xdr:row>
      <xdr:rowOff>147801</xdr:rowOff>
    </xdr:from>
    <xdr:to>
      <xdr:col>4</xdr:col>
      <xdr:colOff>38100</xdr:colOff>
      <xdr:row>14</xdr:row>
      <xdr:rowOff>883373</xdr:rowOff>
    </xdr:to>
    <xdr:sp macro="" textlink="">
      <xdr:nvSpPr>
        <xdr:cNvPr id="63" name="Door 11"/>
        <xdr:cNvSpPr/>
      </xdr:nvSpPr>
      <xdr:spPr>
        <a:xfrm>
          <a:off x="1847850" y="4967451"/>
          <a:ext cx="923925" cy="1068947"/>
        </a:xfrm>
        <a:prstGeom prst="round2SameRect">
          <a:avLst>
            <a:gd name="adj1" fmla="val 33667"/>
            <a:gd name="adj2" fmla="val 0"/>
          </a:avLst>
        </a:prstGeom>
        <a:blipFill dpi="0" rotWithShape="1">
          <a:blip xmlns:r="http://schemas.openxmlformats.org/officeDocument/2006/relationships" r:embed="rId29"/>
          <a:srcRect/>
          <a:tile tx="0" ty="0" sx="76000" sy="98000" flip="none" algn="tl"/>
        </a:blipFill>
        <a:ln w="38100">
          <a:solidFill>
            <a:schemeClr val="accent2">
              <a:lumMod val="7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20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14th</a:t>
          </a:r>
        </a:p>
      </xdr:txBody>
    </xdr:sp>
    <xdr:clientData/>
  </xdr:twoCellAnchor>
  <xdr:twoCellAnchor>
    <xdr:from>
      <xdr:col>1</xdr:col>
      <xdr:colOff>0</xdr:colOff>
      <xdr:row>13</xdr:row>
      <xdr:rowOff>147801</xdr:rowOff>
    </xdr:from>
    <xdr:to>
      <xdr:col>2</xdr:col>
      <xdr:colOff>0</xdr:colOff>
      <xdr:row>14</xdr:row>
      <xdr:rowOff>883373</xdr:rowOff>
    </xdr:to>
    <xdr:sp macro="" textlink="">
      <xdr:nvSpPr>
        <xdr:cNvPr id="62" name="Door 12"/>
        <xdr:cNvSpPr/>
      </xdr:nvSpPr>
      <xdr:spPr>
        <a:xfrm>
          <a:off x="800100" y="4967451"/>
          <a:ext cx="885825" cy="1068947"/>
        </a:xfrm>
        <a:prstGeom prst="round2SameRect">
          <a:avLst>
            <a:gd name="adj1" fmla="val 33667"/>
            <a:gd name="adj2" fmla="val 0"/>
          </a:avLst>
        </a:prstGeom>
        <a:blipFill dpi="0" rotWithShape="1">
          <a:blip xmlns:r="http://schemas.openxmlformats.org/officeDocument/2006/relationships" r:embed="rId29"/>
          <a:srcRect/>
          <a:tile tx="0" ty="0" sx="76000" sy="98000" flip="none" algn="tl"/>
        </a:blipFill>
        <a:ln w="38100">
          <a:solidFill>
            <a:schemeClr val="accent2">
              <a:lumMod val="7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20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13th</a:t>
          </a:r>
        </a:p>
      </xdr:txBody>
    </xdr:sp>
    <xdr:clientData/>
  </xdr:twoCellAnchor>
  <xdr:twoCellAnchor>
    <xdr:from>
      <xdr:col>11</xdr:col>
      <xdr:colOff>9525</xdr:colOff>
      <xdr:row>11</xdr:row>
      <xdr:rowOff>104775</xdr:rowOff>
    </xdr:from>
    <xdr:to>
      <xdr:col>12</xdr:col>
      <xdr:colOff>9525</xdr:colOff>
      <xdr:row>13</xdr:row>
      <xdr:rowOff>23650</xdr:rowOff>
    </xdr:to>
    <xdr:sp macro="" textlink="">
      <xdr:nvSpPr>
        <xdr:cNvPr id="61" name="Door 13"/>
        <xdr:cNvSpPr/>
      </xdr:nvSpPr>
      <xdr:spPr>
        <a:xfrm>
          <a:off x="6238875" y="3705225"/>
          <a:ext cx="885825" cy="1138075"/>
        </a:xfrm>
        <a:prstGeom prst="round2SameRect">
          <a:avLst>
            <a:gd name="adj1" fmla="val 33667"/>
            <a:gd name="adj2" fmla="val 0"/>
          </a:avLst>
        </a:prstGeom>
        <a:blipFill dpi="0" rotWithShape="1">
          <a:blip xmlns:r="http://schemas.openxmlformats.org/officeDocument/2006/relationships" r:embed="rId29"/>
          <a:srcRect/>
          <a:tile tx="0" ty="0" sx="76000" sy="98000" flip="none" algn="tl"/>
        </a:blipFill>
        <a:ln w="38100">
          <a:solidFill>
            <a:schemeClr val="accent2">
              <a:lumMod val="7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20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12th</a:t>
          </a:r>
        </a:p>
      </xdr:txBody>
    </xdr:sp>
    <xdr:clientData/>
  </xdr:twoCellAnchor>
  <xdr:twoCellAnchor>
    <xdr:from>
      <xdr:col>9</xdr:col>
      <xdr:colOff>9525</xdr:colOff>
      <xdr:row>11</xdr:row>
      <xdr:rowOff>104775</xdr:rowOff>
    </xdr:from>
    <xdr:to>
      <xdr:col>10</xdr:col>
      <xdr:colOff>9525</xdr:colOff>
      <xdr:row>13</xdr:row>
      <xdr:rowOff>23650</xdr:rowOff>
    </xdr:to>
    <xdr:sp macro="" textlink="">
      <xdr:nvSpPr>
        <xdr:cNvPr id="60" name="Door 14"/>
        <xdr:cNvSpPr/>
      </xdr:nvSpPr>
      <xdr:spPr>
        <a:xfrm>
          <a:off x="5124450" y="3705225"/>
          <a:ext cx="885825" cy="1138075"/>
        </a:xfrm>
        <a:prstGeom prst="round2SameRect">
          <a:avLst>
            <a:gd name="adj1" fmla="val 33667"/>
            <a:gd name="adj2" fmla="val 0"/>
          </a:avLst>
        </a:prstGeom>
        <a:blipFill dpi="0" rotWithShape="1">
          <a:blip xmlns:r="http://schemas.openxmlformats.org/officeDocument/2006/relationships" r:embed="rId29"/>
          <a:srcRect/>
          <a:tile tx="0" ty="0" sx="76000" sy="98000" flip="none" algn="tl"/>
        </a:blipFill>
        <a:ln w="38100">
          <a:solidFill>
            <a:schemeClr val="accent2">
              <a:lumMod val="7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20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11th</a:t>
          </a:r>
          <a:endParaRPr lang="en-AU" sz="28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7</xdr:col>
      <xdr:colOff>9525</xdr:colOff>
      <xdr:row>11</xdr:row>
      <xdr:rowOff>123864</xdr:rowOff>
    </xdr:from>
    <xdr:to>
      <xdr:col>8</xdr:col>
      <xdr:colOff>9525</xdr:colOff>
      <xdr:row>13</xdr:row>
      <xdr:rowOff>42739</xdr:rowOff>
    </xdr:to>
    <xdr:sp macro="" textlink="">
      <xdr:nvSpPr>
        <xdr:cNvPr id="59" name="Door 15"/>
        <xdr:cNvSpPr/>
      </xdr:nvSpPr>
      <xdr:spPr>
        <a:xfrm>
          <a:off x="4010025" y="3724314"/>
          <a:ext cx="885825" cy="1138075"/>
        </a:xfrm>
        <a:prstGeom prst="round2SameRect">
          <a:avLst>
            <a:gd name="adj1" fmla="val 33667"/>
            <a:gd name="adj2" fmla="val 0"/>
          </a:avLst>
        </a:prstGeom>
        <a:blipFill dpi="0" rotWithShape="1">
          <a:blip xmlns:r="http://schemas.openxmlformats.org/officeDocument/2006/relationships" r:embed="rId29"/>
          <a:srcRect/>
          <a:tile tx="0" ty="0" sx="76000" sy="98000" flip="none" algn="tl"/>
        </a:blipFill>
        <a:ln w="38100">
          <a:solidFill>
            <a:schemeClr val="accent2">
              <a:lumMod val="7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20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10th</a:t>
          </a:r>
          <a:endParaRPr lang="en-AU" sz="28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5</xdr:col>
      <xdr:colOff>9525</xdr:colOff>
      <xdr:row>11</xdr:row>
      <xdr:rowOff>104775</xdr:rowOff>
    </xdr:from>
    <xdr:to>
      <xdr:col>6</xdr:col>
      <xdr:colOff>9525</xdr:colOff>
      <xdr:row>13</xdr:row>
      <xdr:rowOff>23650</xdr:rowOff>
    </xdr:to>
    <xdr:sp macro="" textlink="">
      <xdr:nvSpPr>
        <xdr:cNvPr id="58" name="Door 16"/>
        <xdr:cNvSpPr/>
      </xdr:nvSpPr>
      <xdr:spPr>
        <a:xfrm>
          <a:off x="2933700" y="3705225"/>
          <a:ext cx="885825" cy="1138075"/>
        </a:xfrm>
        <a:prstGeom prst="round2SameRect">
          <a:avLst>
            <a:gd name="adj1" fmla="val 33667"/>
            <a:gd name="adj2" fmla="val 0"/>
          </a:avLst>
        </a:prstGeom>
        <a:blipFill dpi="0" rotWithShape="1">
          <a:blip xmlns:r="http://schemas.openxmlformats.org/officeDocument/2006/relationships" r:embed="rId29"/>
          <a:srcRect/>
          <a:tile tx="0" ty="0" sx="76000" sy="98000" flip="none" algn="tl"/>
        </a:blipFill>
        <a:ln w="38100">
          <a:solidFill>
            <a:schemeClr val="accent2">
              <a:lumMod val="7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20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9th</a:t>
          </a:r>
          <a:endParaRPr lang="en-AU" sz="24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3</xdr:col>
      <xdr:colOff>0</xdr:colOff>
      <xdr:row>11</xdr:row>
      <xdr:rowOff>104775</xdr:rowOff>
    </xdr:from>
    <xdr:to>
      <xdr:col>4</xdr:col>
      <xdr:colOff>0</xdr:colOff>
      <xdr:row>13</xdr:row>
      <xdr:rowOff>23650</xdr:rowOff>
    </xdr:to>
    <xdr:sp macro="" textlink="">
      <xdr:nvSpPr>
        <xdr:cNvPr id="57" name="Door 17"/>
        <xdr:cNvSpPr/>
      </xdr:nvSpPr>
      <xdr:spPr>
        <a:xfrm>
          <a:off x="1847850" y="3705225"/>
          <a:ext cx="885825" cy="1138075"/>
        </a:xfrm>
        <a:prstGeom prst="round2SameRect">
          <a:avLst>
            <a:gd name="adj1" fmla="val 33667"/>
            <a:gd name="adj2" fmla="val 0"/>
          </a:avLst>
        </a:prstGeom>
        <a:blipFill dpi="0" rotWithShape="1">
          <a:blip xmlns:r="http://schemas.openxmlformats.org/officeDocument/2006/relationships" r:embed="rId29"/>
          <a:srcRect/>
          <a:tile tx="0" ty="0" sx="76000" sy="98000" flip="none" algn="tl"/>
        </a:blipFill>
        <a:ln w="38100">
          <a:solidFill>
            <a:schemeClr val="accent2">
              <a:lumMod val="7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20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8th</a:t>
          </a:r>
          <a:endParaRPr lang="en-AU" sz="24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</xdr:col>
      <xdr:colOff>0</xdr:colOff>
      <xdr:row>11</xdr:row>
      <xdr:rowOff>104775</xdr:rowOff>
    </xdr:from>
    <xdr:to>
      <xdr:col>2</xdr:col>
      <xdr:colOff>0</xdr:colOff>
      <xdr:row>13</xdr:row>
      <xdr:rowOff>23650</xdr:rowOff>
    </xdr:to>
    <xdr:sp macro="" textlink="">
      <xdr:nvSpPr>
        <xdr:cNvPr id="56" name="Door 18"/>
        <xdr:cNvSpPr/>
      </xdr:nvSpPr>
      <xdr:spPr>
        <a:xfrm>
          <a:off x="800100" y="3705225"/>
          <a:ext cx="885825" cy="1138075"/>
        </a:xfrm>
        <a:prstGeom prst="round2SameRect">
          <a:avLst>
            <a:gd name="adj1" fmla="val 33667"/>
            <a:gd name="adj2" fmla="val 0"/>
          </a:avLst>
        </a:prstGeom>
        <a:blipFill dpi="0" rotWithShape="1">
          <a:blip xmlns:r="http://schemas.openxmlformats.org/officeDocument/2006/relationships" r:embed="rId29"/>
          <a:srcRect/>
          <a:tile tx="0" ty="0" sx="76000" sy="98000" flip="none" algn="tl"/>
        </a:blipFill>
        <a:ln w="38100">
          <a:solidFill>
            <a:schemeClr val="accent2">
              <a:lumMod val="7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20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7th</a:t>
          </a:r>
          <a:endParaRPr lang="en-AU" sz="24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10</xdr:col>
      <xdr:colOff>209550</xdr:colOff>
      <xdr:row>9</xdr:row>
      <xdr:rowOff>9526</xdr:rowOff>
    </xdr:from>
    <xdr:to>
      <xdr:col>11</xdr:col>
      <xdr:colOff>866775</xdr:colOff>
      <xdr:row>11</xdr:row>
      <xdr:rowOff>2148</xdr:rowOff>
    </xdr:to>
    <xdr:sp macro="" textlink="">
      <xdr:nvSpPr>
        <xdr:cNvPr id="55" name="Door 19"/>
        <xdr:cNvSpPr/>
      </xdr:nvSpPr>
      <xdr:spPr>
        <a:xfrm>
          <a:off x="6210300" y="2505076"/>
          <a:ext cx="885825" cy="1097522"/>
        </a:xfrm>
        <a:prstGeom prst="round2SameRect">
          <a:avLst>
            <a:gd name="adj1" fmla="val 33667"/>
            <a:gd name="adj2" fmla="val 0"/>
          </a:avLst>
        </a:prstGeom>
        <a:blipFill dpi="0" rotWithShape="1">
          <a:blip xmlns:r="http://schemas.openxmlformats.org/officeDocument/2006/relationships" r:embed="rId29"/>
          <a:srcRect/>
          <a:tile tx="0" ty="0" sx="76000" sy="98000" flip="none" algn="tl"/>
        </a:blipFill>
        <a:ln w="38100">
          <a:solidFill>
            <a:schemeClr val="accent2">
              <a:lumMod val="7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20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6th</a:t>
          </a:r>
        </a:p>
      </xdr:txBody>
    </xdr:sp>
    <xdr:clientData/>
  </xdr:twoCellAnchor>
  <xdr:twoCellAnchor>
    <xdr:from>
      <xdr:col>9</xdr:col>
      <xdr:colOff>9525</xdr:colOff>
      <xdr:row>9</xdr:row>
      <xdr:rowOff>9526</xdr:rowOff>
    </xdr:from>
    <xdr:to>
      <xdr:col>10</xdr:col>
      <xdr:colOff>9525</xdr:colOff>
      <xdr:row>11</xdr:row>
      <xdr:rowOff>2148</xdr:rowOff>
    </xdr:to>
    <xdr:sp macro="" textlink="">
      <xdr:nvSpPr>
        <xdr:cNvPr id="53" name="Door 20"/>
        <xdr:cNvSpPr/>
      </xdr:nvSpPr>
      <xdr:spPr>
        <a:xfrm>
          <a:off x="5124450" y="2505076"/>
          <a:ext cx="885825" cy="1097522"/>
        </a:xfrm>
        <a:prstGeom prst="round2SameRect">
          <a:avLst>
            <a:gd name="adj1" fmla="val 33667"/>
            <a:gd name="adj2" fmla="val 0"/>
          </a:avLst>
        </a:prstGeom>
        <a:blipFill dpi="0" rotWithShape="1">
          <a:blip xmlns:r="http://schemas.openxmlformats.org/officeDocument/2006/relationships" r:embed="rId29"/>
          <a:srcRect/>
          <a:tile tx="0" ty="0" sx="76000" sy="98000" flip="none" algn="tl"/>
        </a:blipFill>
        <a:ln w="38100">
          <a:solidFill>
            <a:schemeClr val="accent2">
              <a:lumMod val="7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20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5th</a:t>
          </a:r>
          <a:endParaRPr lang="en-AU" sz="28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7</xdr:col>
      <xdr:colOff>0</xdr:colOff>
      <xdr:row>9</xdr:row>
      <xdr:rowOff>9526</xdr:rowOff>
    </xdr:from>
    <xdr:to>
      <xdr:col>8</xdr:col>
      <xdr:colOff>0</xdr:colOff>
      <xdr:row>11</xdr:row>
      <xdr:rowOff>2148</xdr:rowOff>
    </xdr:to>
    <xdr:sp macro="" textlink="">
      <xdr:nvSpPr>
        <xdr:cNvPr id="52" name="Door 21"/>
        <xdr:cNvSpPr/>
      </xdr:nvSpPr>
      <xdr:spPr>
        <a:xfrm>
          <a:off x="4000500" y="2505076"/>
          <a:ext cx="885825" cy="1097522"/>
        </a:xfrm>
        <a:prstGeom prst="round2SameRect">
          <a:avLst>
            <a:gd name="adj1" fmla="val 33667"/>
            <a:gd name="adj2" fmla="val 0"/>
          </a:avLst>
        </a:prstGeom>
        <a:blipFill dpi="0" rotWithShape="1">
          <a:blip xmlns:r="http://schemas.openxmlformats.org/officeDocument/2006/relationships" r:embed="rId29"/>
          <a:srcRect/>
          <a:tile tx="0" ty="0" sx="76000" sy="98000" flip="none" algn="tl"/>
        </a:blipFill>
        <a:ln w="38100">
          <a:solidFill>
            <a:schemeClr val="accent2">
              <a:lumMod val="7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20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4th</a:t>
          </a:r>
          <a:endParaRPr lang="en-AU" sz="24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5</xdr:col>
      <xdr:colOff>0</xdr:colOff>
      <xdr:row>9</xdr:row>
      <xdr:rowOff>9526</xdr:rowOff>
    </xdr:from>
    <xdr:to>
      <xdr:col>6</xdr:col>
      <xdr:colOff>0</xdr:colOff>
      <xdr:row>11</xdr:row>
      <xdr:rowOff>2148</xdr:rowOff>
    </xdr:to>
    <xdr:sp macro="" textlink="">
      <xdr:nvSpPr>
        <xdr:cNvPr id="51" name="Door 22"/>
        <xdr:cNvSpPr/>
      </xdr:nvSpPr>
      <xdr:spPr>
        <a:xfrm>
          <a:off x="2924175" y="2505076"/>
          <a:ext cx="885825" cy="1097522"/>
        </a:xfrm>
        <a:prstGeom prst="round2SameRect">
          <a:avLst>
            <a:gd name="adj1" fmla="val 33667"/>
            <a:gd name="adj2" fmla="val 0"/>
          </a:avLst>
        </a:prstGeom>
        <a:blipFill dpi="0" rotWithShape="1">
          <a:blip xmlns:r="http://schemas.openxmlformats.org/officeDocument/2006/relationships" r:embed="rId29"/>
          <a:srcRect/>
          <a:tile tx="0" ty="0" sx="76000" sy="98000" flip="none" algn="tl"/>
        </a:blipFill>
        <a:ln w="38100">
          <a:solidFill>
            <a:schemeClr val="accent2">
              <a:lumMod val="7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20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3rd</a:t>
          </a:r>
          <a:endParaRPr lang="en-AU" sz="24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3</xdr:col>
      <xdr:colOff>0</xdr:colOff>
      <xdr:row>9</xdr:row>
      <xdr:rowOff>9526</xdr:rowOff>
    </xdr:from>
    <xdr:to>
      <xdr:col>4</xdr:col>
      <xdr:colOff>0</xdr:colOff>
      <xdr:row>11</xdr:row>
      <xdr:rowOff>2148</xdr:rowOff>
    </xdr:to>
    <xdr:sp macro="" textlink="">
      <xdr:nvSpPr>
        <xdr:cNvPr id="50" name="Door 23"/>
        <xdr:cNvSpPr/>
      </xdr:nvSpPr>
      <xdr:spPr>
        <a:xfrm>
          <a:off x="1847850" y="2505076"/>
          <a:ext cx="885825" cy="1097522"/>
        </a:xfrm>
        <a:prstGeom prst="round2SameRect">
          <a:avLst>
            <a:gd name="adj1" fmla="val 33667"/>
            <a:gd name="adj2" fmla="val 0"/>
          </a:avLst>
        </a:prstGeom>
        <a:blipFill dpi="0" rotWithShape="1">
          <a:blip xmlns:r="http://schemas.openxmlformats.org/officeDocument/2006/relationships" r:embed="rId29"/>
          <a:srcRect/>
          <a:tile tx="0" ty="0" sx="76000" sy="98000" flip="none" algn="tl"/>
        </a:blipFill>
        <a:ln w="38100">
          <a:solidFill>
            <a:schemeClr val="accent2">
              <a:lumMod val="7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20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2nd</a:t>
          </a:r>
          <a:endParaRPr lang="en-AU" sz="24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</xdr:col>
      <xdr:colOff>0</xdr:colOff>
      <xdr:row>9</xdr:row>
      <xdr:rowOff>24766</xdr:rowOff>
    </xdr:from>
    <xdr:to>
      <xdr:col>2</xdr:col>
      <xdr:colOff>0</xdr:colOff>
      <xdr:row>11</xdr:row>
      <xdr:rowOff>17388</xdr:rowOff>
    </xdr:to>
    <xdr:sp macro="" textlink="">
      <xdr:nvSpPr>
        <xdr:cNvPr id="75" name="Door 24"/>
        <xdr:cNvSpPr/>
      </xdr:nvSpPr>
      <xdr:spPr>
        <a:xfrm>
          <a:off x="952500" y="2493646"/>
          <a:ext cx="914400" cy="1089902"/>
        </a:xfrm>
        <a:prstGeom prst="round2SameRect">
          <a:avLst>
            <a:gd name="adj1" fmla="val 33667"/>
            <a:gd name="adj2" fmla="val 0"/>
          </a:avLst>
        </a:prstGeom>
        <a:blipFill dpi="0" rotWithShape="1">
          <a:blip xmlns:r="http://schemas.openxmlformats.org/officeDocument/2006/relationships" r:embed="rId29"/>
          <a:srcRect/>
          <a:tile tx="0" ty="0" sx="76000" sy="98000" flip="none" algn="tl"/>
        </a:blipFill>
        <a:ln w="38100">
          <a:solidFill>
            <a:schemeClr val="accent2">
              <a:lumMod val="7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20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1st</a:t>
          </a:r>
          <a:endParaRPr lang="en-AU" sz="28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1:J25" totalsRowShown="0">
  <autoFilter ref="A1:J25"/>
  <tableColumns count="10">
    <tableColumn id="1" name="Q Number" dataDxfId="11"/>
    <tableColumn id="2" name="Question"/>
    <tableColumn id="3" name="Answer"/>
    <tableColumn id="4" name="False 1"/>
    <tableColumn id="5" name="False 2"/>
    <tableColumn id="6" name="Random" dataDxfId="10"/>
    <tableColumn id="7" name="AA 1" dataDxfId="9">
      <calculatedColumnFormula>CHOOSE(Table1[[#This Row],[Random]],Table1[[#This Row],[Answer]],Table1[[#This Row],[False 1]],Table1[[#This Row],[False 2]])</calculatedColumnFormula>
    </tableColumn>
    <tableColumn id="8" name="AA 2" dataDxfId="8">
      <calculatedColumnFormula>INDEX(Table1[[#This Row],[Answer]:[False 2]],,MOD(3,Table1[[#This Row],[Random]])+2)</calculatedColumnFormula>
    </tableColumn>
    <tableColumn id="9" name="AA 3" dataDxfId="7">
      <calculatedColumnFormula>IF(Table1[[#This Row],[Random]]=1,Table1[[#This Row],[False 2]],IF(Table1[[#This Row],[Random]]=2,Table1[[#This Row],[Answer]],IF(Table1[[#This Row],[Random]]=3,Table1[[#This Row],[Answer]])))</calculatedColumnFormula>
    </tableColumn>
    <tableColumn id="11" name="VBA" dataDxfId="6">
      <calculatedColumnFormula>INDEX(Table1[[#This Row],[AA 1]:[AA 3]],,$L$1)=Table1[[#This Row],[Answer]]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:J25" totalsRowShown="0">
  <autoFilter ref="A1:J25"/>
  <tableColumns count="10">
    <tableColumn id="1" name="Q Number" dataDxfId="5"/>
    <tableColumn id="2" name="Question"/>
    <tableColumn id="3" name="Answer"/>
    <tableColumn id="4" name="False 1"/>
    <tableColumn id="5" name="False 2"/>
    <tableColumn id="6" name="Random" dataDxfId="4"/>
    <tableColumn id="7" name="AA 1" dataDxfId="3">
      <calculatedColumnFormula>CHOOSE(Table13[[#This Row],[Random]],Table13[[#This Row],[Answer]],Table13[[#This Row],[False 1]],Table13[[#This Row],[False 2]])</calculatedColumnFormula>
    </tableColumn>
    <tableColumn id="8" name="AA 2" dataDxfId="2">
      <calculatedColumnFormula>INDEX(Table13[[#This Row],[Answer]:[False 2]],,MOD(3,Table13[[#This Row],[Random]])+2)</calculatedColumnFormula>
    </tableColumn>
    <tableColumn id="9" name="AA 3" dataDxfId="1">
      <calculatedColumnFormula>IF(Table13[[#This Row],[Random]]=1,Table13[[#This Row],[False 2]],IF(Table13[[#This Row],[Random]]=2,Table13[[#This Row],[Answer]],IF(Table13[[#This Row],[Random]]=3,Table13[[#This Row],[Answer]])))</calculatedColumnFormula>
    </tableColumn>
    <tableColumn id="11" name="VBA" dataDxfId="0">
      <calculatedColumnFormula>INDEX(Table13[[#This Row],[AA 1]:[AA 3]],,$L$1)=Table13[[#This Row],[Answer]]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vmlDrawing" Target="../drawings/vmlDrawing2.vml"/><Relationship Id="rId7" Type="http://schemas.openxmlformats.org/officeDocument/2006/relationships/control" Target="../activeX/activeX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5.xml"/><Relationship Id="rId5" Type="http://schemas.openxmlformats.org/officeDocument/2006/relationships/image" Target="../media/image2.emf"/><Relationship Id="rId4" Type="http://schemas.openxmlformats.org/officeDocument/2006/relationships/control" Target="../activeX/activeX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22"/>
  <sheetViews>
    <sheetView showGridLines="0" showRowColHeaders="0" tabSelected="1" workbookViewId="0">
      <selection activeCell="C20" sqref="C20"/>
    </sheetView>
  </sheetViews>
  <sheetFormatPr defaultRowHeight="15" x14ac:dyDescent="0.25"/>
  <sheetData>
    <row r="1" spans="1:12" ht="56.25" customHeight="1" thickBot="1" x14ac:dyDescent="0.3">
      <c r="A1" s="20" t="s">
        <v>0</v>
      </c>
      <c r="B1" s="1"/>
      <c r="C1" s="1"/>
      <c r="D1" s="1"/>
      <c r="E1" s="1"/>
      <c r="F1" s="1"/>
      <c r="G1" s="8"/>
      <c r="H1" s="1"/>
      <c r="I1" s="1"/>
      <c r="J1" t="str">
        <f>IF(OR(L1-K1&gt;24,L1-K1&lt;1),"",(L1-K1))</f>
        <v/>
      </c>
      <c r="K1" s="2"/>
      <c r="L1" s="2"/>
    </row>
    <row r="2" spans="1:12" ht="15.75" thickTop="1" x14ac:dyDescent="0.25">
      <c r="A2" s="11"/>
      <c r="B2" s="11"/>
      <c r="C2" s="11"/>
      <c r="D2" s="11"/>
      <c r="E2" s="11"/>
      <c r="F2" s="11"/>
      <c r="G2" s="11"/>
      <c r="H2" s="11"/>
      <c r="I2" s="11"/>
    </row>
    <row r="3" spans="1:12" ht="18.75" x14ac:dyDescent="0.3">
      <c r="A3" s="26"/>
      <c r="B3" s="25"/>
      <c r="C3" s="27" t="s">
        <v>98</v>
      </c>
      <c r="D3" s="25"/>
      <c r="E3" s="25"/>
      <c r="F3" s="25"/>
      <c r="G3" s="25"/>
      <c r="H3" s="25"/>
      <c r="I3" s="25"/>
    </row>
    <row r="4" spans="1:12" ht="18.75" x14ac:dyDescent="0.3">
      <c r="A4" s="26"/>
      <c r="B4" s="25"/>
      <c r="C4" s="27" t="s">
        <v>99</v>
      </c>
      <c r="D4" s="25"/>
      <c r="E4" s="25"/>
      <c r="F4" s="25"/>
      <c r="G4" s="25"/>
      <c r="H4" s="25"/>
      <c r="I4" s="25"/>
    </row>
    <row r="5" spans="1:12" ht="18.75" x14ac:dyDescent="0.3">
      <c r="A5" s="26"/>
      <c r="B5" s="25"/>
      <c r="C5" s="27" t="s">
        <v>97</v>
      </c>
      <c r="D5" s="25"/>
      <c r="E5" s="25"/>
      <c r="F5" s="25"/>
      <c r="G5" s="25"/>
      <c r="H5" s="25"/>
      <c r="I5" s="25"/>
    </row>
    <row r="6" spans="1:12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12" x14ac:dyDescent="0.25">
      <c r="A7" s="11"/>
      <c r="B7" s="11"/>
      <c r="C7" s="11"/>
      <c r="D7" s="11"/>
      <c r="E7" s="11"/>
      <c r="F7" s="11"/>
      <c r="G7" s="11"/>
      <c r="H7" s="11"/>
      <c r="I7" s="11"/>
    </row>
    <row r="8" spans="1:12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12" x14ac:dyDescent="0.25">
      <c r="A9" s="11"/>
      <c r="B9" s="11"/>
      <c r="C9" s="11"/>
      <c r="D9" s="11"/>
      <c r="E9" s="11"/>
      <c r="F9" s="11"/>
      <c r="G9" s="11"/>
      <c r="H9" s="11"/>
      <c r="I9" s="11"/>
    </row>
    <row r="10" spans="1:12" x14ac:dyDescent="0.25">
      <c r="A10" s="11"/>
      <c r="B10" s="11"/>
      <c r="C10" s="11"/>
      <c r="D10" s="11"/>
      <c r="E10" s="11"/>
      <c r="F10" s="11"/>
      <c r="G10" s="11"/>
      <c r="H10" s="11"/>
      <c r="I10" s="11"/>
    </row>
    <row r="11" spans="1:12" x14ac:dyDescent="0.25">
      <c r="A11" s="11"/>
      <c r="B11" s="11"/>
      <c r="C11" s="11"/>
      <c r="D11" s="11"/>
      <c r="E11" s="11"/>
      <c r="F11" s="11"/>
      <c r="G11" s="11"/>
      <c r="H11" s="11"/>
      <c r="I11" s="11"/>
    </row>
    <row r="12" spans="1:12" x14ac:dyDescent="0.25">
      <c r="A12" s="11"/>
      <c r="B12" s="11"/>
      <c r="C12" s="11"/>
      <c r="D12" s="11"/>
      <c r="E12" s="11"/>
      <c r="F12" s="11"/>
      <c r="G12" s="11"/>
      <c r="H12" s="11"/>
      <c r="I12" s="11"/>
    </row>
    <row r="13" spans="1:12" x14ac:dyDescent="0.25">
      <c r="A13" s="11"/>
      <c r="B13" s="11"/>
      <c r="C13" s="11"/>
      <c r="D13" s="11"/>
      <c r="E13" s="11"/>
      <c r="F13" s="11"/>
      <c r="G13" s="11"/>
      <c r="H13" s="11"/>
      <c r="I13" s="11"/>
    </row>
    <row r="14" spans="1:12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12" x14ac:dyDescent="0.25">
      <c r="A15" s="11"/>
      <c r="B15" s="11"/>
      <c r="C15" s="11"/>
      <c r="D15" s="11"/>
      <c r="E15" s="11"/>
      <c r="F15" s="11"/>
      <c r="G15" s="11"/>
      <c r="H15" s="11"/>
      <c r="I15" s="11"/>
    </row>
    <row r="16" spans="1:12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x14ac:dyDescent="0.25">
      <c r="A17" s="11"/>
      <c r="B17" s="11"/>
      <c r="C17" s="11"/>
      <c r="D17" s="11"/>
      <c r="E17" s="11"/>
      <c r="F17" s="11"/>
      <c r="G17" s="11"/>
      <c r="H17" s="11"/>
      <c r="I17" s="11"/>
    </row>
    <row r="18" spans="1:9" x14ac:dyDescent="0.25">
      <c r="A18" s="11"/>
      <c r="B18" s="11"/>
      <c r="C18" s="11"/>
      <c r="D18" s="11"/>
      <c r="E18" s="11"/>
      <c r="F18" s="11"/>
      <c r="G18" s="11"/>
      <c r="H18" s="11"/>
      <c r="I18" s="11"/>
    </row>
    <row r="19" spans="1:9" x14ac:dyDescent="0.25">
      <c r="A19" s="24"/>
      <c r="B19" s="24"/>
      <c r="C19" s="24"/>
      <c r="D19" s="24"/>
      <c r="E19" s="24"/>
      <c r="F19" s="24"/>
      <c r="G19" s="24"/>
      <c r="H19" s="24"/>
      <c r="I19" s="24"/>
    </row>
    <row r="20" spans="1:9" x14ac:dyDescent="0.25">
      <c r="A20" s="24"/>
      <c r="B20" s="24"/>
      <c r="C20" s="24"/>
      <c r="D20" s="24"/>
      <c r="E20" s="24"/>
      <c r="F20" s="24"/>
      <c r="G20" s="24"/>
      <c r="H20" s="24"/>
      <c r="I20" s="24"/>
    </row>
    <row r="21" spans="1:9" x14ac:dyDescent="0.25">
      <c r="A21" s="24"/>
      <c r="B21" s="24"/>
      <c r="C21" s="24"/>
      <c r="D21" s="24"/>
      <c r="E21" s="24"/>
      <c r="F21" s="24"/>
      <c r="G21" s="24"/>
      <c r="H21" s="24"/>
      <c r="I21" s="24"/>
    </row>
    <row r="22" spans="1:9" x14ac:dyDescent="0.25">
      <c r="A22" s="11"/>
      <c r="B22" s="11"/>
      <c r="C22" s="11"/>
      <c r="D22" s="11"/>
      <c r="E22" s="11"/>
      <c r="F22" s="11"/>
      <c r="G22" s="11"/>
      <c r="H22" s="11"/>
      <c r="I22" s="1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U22"/>
  <sheetViews>
    <sheetView showGridLines="0" showRowColHeaders="0" zoomScaleNormal="100" workbookViewId="0">
      <selection activeCell="O1" sqref="O1:R1048576"/>
    </sheetView>
  </sheetViews>
  <sheetFormatPr defaultRowHeight="15" x14ac:dyDescent="0.25"/>
  <cols>
    <col min="1" max="1" width="13.85546875" customWidth="1"/>
    <col min="2" max="2" width="13.28515625" customWidth="1"/>
    <col min="3" max="3" width="2.42578125" customWidth="1"/>
    <col min="4" max="4" width="13.28515625" customWidth="1"/>
    <col min="5" max="5" width="2.85546875" customWidth="1"/>
    <col min="6" max="6" width="13.28515625" customWidth="1"/>
    <col min="7" max="7" width="2.85546875" customWidth="1"/>
    <col min="8" max="8" width="13.28515625" customWidth="1"/>
    <col min="9" max="9" width="3.42578125" customWidth="1"/>
    <col min="10" max="10" width="13.28515625" customWidth="1"/>
    <col min="11" max="11" width="3.42578125" customWidth="1"/>
    <col min="12" max="12" width="13.28515625" customWidth="1"/>
    <col min="15" max="15" width="6.140625" hidden="1" customWidth="1"/>
    <col min="16" max="16" width="12.140625" hidden="1" customWidth="1"/>
    <col min="17" max="17" width="10.7109375" hidden="1" customWidth="1"/>
    <col min="18" max="18" width="20.5703125" hidden="1" customWidth="1"/>
    <col min="19" max="20" width="9.140625" hidden="1" customWidth="1"/>
  </cols>
  <sheetData>
    <row r="1" spans="1:21" ht="56.25" customHeight="1" thickBot="1" x14ac:dyDescent="0.3">
      <c r="A1" s="20" t="s">
        <v>95</v>
      </c>
      <c r="B1" s="1"/>
      <c r="C1" s="1"/>
      <c r="D1" s="1"/>
      <c r="E1" s="1"/>
      <c r="F1" s="1"/>
      <c r="G1" s="1"/>
      <c r="H1" s="1"/>
      <c r="I1" s="8" t="str">
        <f ca="1">R1</f>
        <v>30 Days till Christmas!</v>
      </c>
      <c r="J1" s="1"/>
      <c r="K1" s="1"/>
      <c r="L1" s="1"/>
      <c r="M1" s="1"/>
      <c r="N1" s="1"/>
      <c r="O1" t="str">
        <f ca="1">IF(OR(Q1-P1&gt;24,Q1-P1&lt;1),"",(Q1-P1))</f>
        <v/>
      </c>
      <c r="P1" s="2">
        <f ca="1">TODAY()</f>
        <v>42333</v>
      </c>
      <c r="Q1" s="2">
        <v>42363</v>
      </c>
      <c r="R1" t="str">
        <f ca="1">IF(P1=DATE(YEAR(TODAY()),12,25),Q1-P1&amp;" Day till Christmas!",Q1-P1&amp;" Days till Christmas!")</f>
        <v>30 Days till Christmas!</v>
      </c>
    </row>
    <row r="2" spans="1:21" ht="15.75" thickTop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>
        <v>1</v>
      </c>
      <c r="P2" t="s">
        <v>80</v>
      </c>
      <c r="U2" s="23"/>
    </row>
    <row r="3" spans="1:21" ht="16.5" x14ac:dyDescent="0.3">
      <c r="A3" s="21" t="s">
        <v>94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  <c r="O3">
        <f>25-O2</f>
        <v>24</v>
      </c>
      <c r="P3" s="5" t="s">
        <v>82</v>
      </c>
      <c r="R3" s="2"/>
    </row>
    <row r="4" spans="1:21" ht="9.75" customHeight="1" x14ac:dyDescent="0.3">
      <c r="A4" s="2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  <c r="N4" s="11"/>
      <c r="P4" s="5"/>
    </row>
    <row r="5" spans="1:21" ht="16.5" x14ac:dyDescent="0.3">
      <c r="A5" s="22" t="s">
        <v>74</v>
      </c>
      <c r="B5" s="10" t="str">
        <f>IFERROR(VLOOKUP(O3,Table1[[Q Number]:[Question]],2,0),"")</f>
        <v>What is the shortcut key for Undo?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N5" s="11"/>
      <c r="R5" s="2"/>
    </row>
    <row r="6" spans="1:21" ht="21.75" customHeight="1" x14ac:dyDescent="0.3">
      <c r="A6" s="10"/>
      <c r="B6" s="28" t="str">
        <f>IFERROR(VLOOKUP($O$3,Table1[[Q Number]:[AA 3]],7,0),"")</f>
        <v>CTRL+Z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11"/>
      <c r="N6" s="11"/>
      <c r="O6" t="b">
        <v>0</v>
      </c>
      <c r="Q6" t="e">
        <f>VLOOKUP(O3,Table1[],10,FALSE)</f>
        <v>#N/A</v>
      </c>
    </row>
    <row r="7" spans="1:21" ht="21.75" customHeight="1" x14ac:dyDescent="0.3">
      <c r="A7" s="10"/>
      <c r="B7" s="28" t="str">
        <f>IFERROR(VLOOKUP($O$3,Table1[[Q Number]:[AA 3]],8,0),"")</f>
        <v>CTRL+C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11"/>
      <c r="N7" s="11"/>
      <c r="O7" t="b">
        <v>0</v>
      </c>
    </row>
    <row r="8" spans="1:21" ht="21.75" customHeight="1" x14ac:dyDescent="0.3">
      <c r="A8" s="10"/>
      <c r="B8" s="28" t="str">
        <f>IFERROR(VLOOKUP($O$3,Table1[[Q Number]:[AA 3]],9,0),"")</f>
        <v>ALT+Z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11"/>
      <c r="N8" s="11"/>
      <c r="O8" t="b">
        <v>0</v>
      </c>
    </row>
    <row r="9" spans="1:21" ht="16.5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  <c r="N9" s="11"/>
    </row>
    <row r="10" spans="1:21" ht="17.25" thickBot="1" x14ac:dyDescent="0.3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9"/>
      <c r="N10" s="9"/>
    </row>
    <row r="11" spans="1:21" s="7" customFormat="1" ht="69.95" customHeight="1" thickTop="1" thickBot="1" x14ac:dyDescent="0.75">
      <c r="A11" s="13"/>
      <c r="B11" s="14"/>
      <c r="C11" s="15"/>
      <c r="D11" s="14"/>
      <c r="E11" s="15"/>
      <c r="F11" s="14"/>
      <c r="G11" s="15"/>
      <c r="H11" s="14"/>
      <c r="I11" s="15"/>
      <c r="J11" s="14"/>
      <c r="K11" s="15"/>
      <c r="L11" s="14"/>
      <c r="M11" s="16"/>
      <c r="N11" s="16"/>
    </row>
    <row r="12" spans="1:21" ht="26.25" customHeight="1" thickTop="1" thickBot="1" x14ac:dyDescent="0.35">
      <c r="A12" s="12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9"/>
      <c r="N12" s="9"/>
    </row>
    <row r="13" spans="1:21" s="7" customFormat="1" ht="69.95" customHeight="1" thickTop="1" thickBot="1" x14ac:dyDescent="0.75">
      <c r="A13" s="13"/>
      <c r="B13" s="14"/>
      <c r="C13" s="15"/>
      <c r="D13" s="14"/>
      <c r="E13" s="15"/>
      <c r="F13" s="14"/>
      <c r="G13" s="15"/>
      <c r="H13" s="14"/>
      <c r="I13" s="15"/>
      <c r="J13" s="14"/>
      <c r="K13" s="15"/>
      <c r="L13" s="14"/>
      <c r="M13" s="16"/>
      <c r="N13" s="16"/>
    </row>
    <row r="14" spans="1:21" ht="26.25" customHeight="1" thickTop="1" thickBot="1" x14ac:dyDescent="0.35">
      <c r="A14" s="12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9"/>
      <c r="N14" s="9"/>
    </row>
    <row r="15" spans="1:21" s="7" customFormat="1" ht="69.95" customHeight="1" thickTop="1" thickBot="1" x14ac:dyDescent="0.75">
      <c r="A15" s="13"/>
      <c r="B15" s="14"/>
      <c r="C15" s="15"/>
      <c r="D15" s="14"/>
      <c r="E15" s="15"/>
      <c r="F15" s="14"/>
      <c r="G15" s="15"/>
      <c r="H15" s="14"/>
      <c r="I15" s="15"/>
      <c r="J15" s="14"/>
      <c r="K15" s="15"/>
      <c r="L15" s="14"/>
      <c r="M15" s="16"/>
      <c r="N15" s="16"/>
    </row>
    <row r="16" spans="1:21" ht="26.25" customHeight="1" thickTop="1" thickBot="1" x14ac:dyDescent="0.35">
      <c r="A16" s="12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9"/>
      <c r="N16" s="9"/>
    </row>
    <row r="17" spans="1:14" s="7" customFormat="1" ht="69.95" customHeight="1" thickTop="1" thickBot="1" x14ac:dyDescent="0.75">
      <c r="A17" s="13"/>
      <c r="B17" s="14"/>
      <c r="C17" s="15"/>
      <c r="D17" s="14"/>
      <c r="E17" s="15"/>
      <c r="F17" s="14"/>
      <c r="G17" s="15"/>
      <c r="H17" s="14"/>
      <c r="I17" s="15"/>
      <c r="J17" s="14"/>
      <c r="K17" s="15"/>
      <c r="L17" s="14"/>
      <c r="M17" s="16"/>
      <c r="N17" s="16"/>
    </row>
    <row r="18" spans="1:14" ht="17.25" thickTop="1" x14ac:dyDescent="0.3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9"/>
      <c r="N18" s="9"/>
    </row>
    <row r="19" spans="1:14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</sheetData>
  <mergeCells count="3">
    <mergeCell ref="B6:L6"/>
    <mergeCell ref="B7:L7"/>
    <mergeCell ref="B8:L8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6" r:id="rId4" name="OptionButton3">
          <controlPr defaultSize="0" autoLine="0" linkedCell="O8" r:id="rId5">
            <anchor moveWithCells="1">
              <from>
                <xdr:col>0</xdr:col>
                <xdr:colOff>571500</xdr:colOff>
                <xdr:row>7</xdr:row>
                <xdr:rowOff>85725</xdr:rowOff>
              </from>
              <to>
                <xdr:col>0</xdr:col>
                <xdr:colOff>762000</xdr:colOff>
                <xdr:row>8</xdr:row>
                <xdr:rowOff>0</xdr:rowOff>
              </to>
            </anchor>
          </controlPr>
        </control>
      </mc:Choice>
      <mc:Fallback>
        <control shapeId="3076" r:id="rId4" name="OptionButton3"/>
      </mc:Fallback>
    </mc:AlternateContent>
    <mc:AlternateContent xmlns:mc="http://schemas.openxmlformats.org/markup-compatibility/2006">
      <mc:Choice Requires="x14">
        <control shapeId="3075" r:id="rId6" name="OptionButton2">
          <controlPr defaultSize="0" autoLine="0" linkedCell="O7" r:id="rId5">
            <anchor moveWithCells="1">
              <from>
                <xdr:col>0</xdr:col>
                <xdr:colOff>571500</xdr:colOff>
                <xdr:row>6</xdr:row>
                <xdr:rowOff>95250</xdr:rowOff>
              </from>
              <to>
                <xdr:col>0</xdr:col>
                <xdr:colOff>762000</xdr:colOff>
                <xdr:row>7</xdr:row>
                <xdr:rowOff>9525</xdr:rowOff>
              </to>
            </anchor>
          </controlPr>
        </control>
      </mc:Choice>
      <mc:Fallback>
        <control shapeId="3075" r:id="rId6" name="OptionButton2"/>
      </mc:Fallback>
    </mc:AlternateContent>
    <mc:AlternateContent xmlns:mc="http://schemas.openxmlformats.org/markup-compatibility/2006">
      <mc:Choice Requires="x14">
        <control shapeId="3074" r:id="rId7" name="OptionButton1">
          <controlPr defaultSize="0" autoLine="0" linkedCell="O6" r:id="rId5">
            <anchor moveWithCells="1">
              <from>
                <xdr:col>0</xdr:col>
                <xdr:colOff>571500</xdr:colOff>
                <xdr:row>5</xdr:row>
                <xdr:rowOff>95250</xdr:rowOff>
              </from>
              <to>
                <xdr:col>0</xdr:col>
                <xdr:colOff>762000</xdr:colOff>
                <xdr:row>6</xdr:row>
                <xdr:rowOff>9525</xdr:rowOff>
              </to>
            </anchor>
          </controlPr>
        </control>
      </mc:Choice>
      <mc:Fallback>
        <control shapeId="3074" r:id="rId7" name="OptionButton1"/>
      </mc:Fallback>
    </mc:AlternateContent>
    <mc:AlternateContent xmlns:mc="http://schemas.openxmlformats.org/markup-compatibility/2006">
      <mc:Choice Requires="x14">
        <control shapeId="3073" r:id="rId8" name="Drop Down 1">
          <controlPr defaultSize="0" autoLine="0" autoPict="0" macro="[0]!ClearButtons">
            <anchor moveWithCells="1">
              <from>
                <xdr:col>3</xdr:col>
                <xdr:colOff>542925</xdr:colOff>
                <xdr:row>2</xdr:row>
                <xdr:rowOff>19050</xdr:rowOff>
              </from>
              <to>
                <xdr:col>4</xdr:col>
                <xdr:colOff>85725</xdr:colOff>
                <xdr:row>3</xdr:row>
                <xdr:rowOff>19050</xdr:rowOff>
              </to>
            </anchor>
          </controlPr>
        </control>
      </mc:Choice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U22"/>
  <sheetViews>
    <sheetView showGridLines="0" showRowColHeaders="0" zoomScaleNormal="100" workbookViewId="0">
      <selection activeCell="O1" sqref="O1:T1048576"/>
    </sheetView>
  </sheetViews>
  <sheetFormatPr defaultRowHeight="15" x14ac:dyDescent="0.25"/>
  <cols>
    <col min="1" max="1" width="13.85546875" customWidth="1"/>
    <col min="2" max="2" width="13.28515625" customWidth="1"/>
    <col min="3" max="3" width="2.42578125" customWidth="1"/>
    <col min="4" max="4" width="13.28515625" customWidth="1"/>
    <col min="5" max="5" width="2.85546875" customWidth="1"/>
    <col min="6" max="6" width="13.28515625" customWidth="1"/>
    <col min="7" max="7" width="2.85546875" customWidth="1"/>
    <col min="8" max="8" width="13.28515625" customWidth="1"/>
    <col min="9" max="9" width="3.42578125" customWidth="1"/>
    <col min="10" max="10" width="13.28515625" customWidth="1"/>
    <col min="11" max="11" width="3.42578125" customWidth="1"/>
    <col min="12" max="12" width="13.28515625" customWidth="1"/>
    <col min="15" max="15" width="6.140625" hidden="1" customWidth="1"/>
    <col min="16" max="16" width="12.140625" hidden="1" customWidth="1"/>
    <col min="17" max="17" width="10.7109375" hidden="1" customWidth="1"/>
    <col min="18" max="18" width="20.5703125" hidden="1" customWidth="1"/>
    <col min="19" max="20" width="9.140625" hidden="1" customWidth="1"/>
  </cols>
  <sheetData>
    <row r="1" spans="1:21" ht="56.25" customHeight="1" thickBot="1" x14ac:dyDescent="0.3">
      <c r="A1" s="20" t="s">
        <v>96</v>
      </c>
      <c r="B1" s="1"/>
      <c r="C1" s="1"/>
      <c r="D1" s="1"/>
      <c r="E1" s="1"/>
      <c r="F1" s="1"/>
      <c r="G1" s="1"/>
      <c r="H1" s="1"/>
      <c r="I1" s="8" t="str">
        <f ca="1">R1</f>
        <v>30 Days till Christmas!</v>
      </c>
      <c r="J1" s="1"/>
      <c r="K1" s="1"/>
      <c r="L1" s="1"/>
      <c r="M1" s="1"/>
      <c r="N1" s="1"/>
      <c r="O1" t="str">
        <f ca="1">IF(OR(Q1-P1&gt;24,Q1-P1&lt;1),"",(Q1-P1))</f>
        <v/>
      </c>
      <c r="P1" s="2">
        <f ca="1">TODAY()</f>
        <v>42333</v>
      </c>
      <c r="Q1" s="2">
        <v>42363</v>
      </c>
      <c r="R1" t="str">
        <f ca="1">IF(P1=DATE(YEAR(TODAY()),12,25),Q1-P1&amp;" Day till Christmas!",Q1-P1&amp;" Days till Christmas!")</f>
        <v>30 Days till Christmas!</v>
      </c>
    </row>
    <row r="2" spans="1:21" ht="15.75" thickTop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>
        <v>1</v>
      </c>
      <c r="P2" t="s">
        <v>80</v>
      </c>
      <c r="U2" s="23"/>
    </row>
    <row r="3" spans="1:21" ht="16.5" x14ac:dyDescent="0.3">
      <c r="A3" s="21" t="s">
        <v>79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  <c r="O3">
        <f>25-O2</f>
        <v>24</v>
      </c>
      <c r="P3" s="5" t="s">
        <v>82</v>
      </c>
    </row>
    <row r="4" spans="1:21" ht="9.75" customHeight="1" x14ac:dyDescent="0.3">
      <c r="A4" s="2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  <c r="N4" s="11"/>
      <c r="P4" s="5"/>
    </row>
    <row r="5" spans="1:21" ht="16.5" x14ac:dyDescent="0.3">
      <c r="A5" s="22" t="s">
        <v>74</v>
      </c>
      <c r="B5" s="10" t="str">
        <f>IFERROR(VLOOKUP(O3,Table1[[Q Number]:[Question]],2,0),"")</f>
        <v>What is the shortcut key for Undo?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N5" s="11"/>
    </row>
    <row r="6" spans="1:21" ht="21.75" customHeight="1" x14ac:dyDescent="0.3">
      <c r="A6" s="10"/>
      <c r="B6" s="28" t="str">
        <f>IFERROR(VLOOKUP($O$3,Table1[[Q Number]:[AA 3]],7,0),"")</f>
        <v>CTRL+Z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11"/>
      <c r="N6" s="11"/>
      <c r="O6" t="b">
        <v>0</v>
      </c>
      <c r="Q6" t="e">
        <f>VLOOKUP(O3,Table1[],10,FALSE)</f>
        <v>#N/A</v>
      </c>
    </row>
    <row r="7" spans="1:21" ht="21.75" customHeight="1" x14ac:dyDescent="0.3">
      <c r="A7" s="10"/>
      <c r="B7" s="28" t="str">
        <f>IFERROR(VLOOKUP($O$3,Table1[[Q Number]:[AA 3]],8,0),"")</f>
        <v>CTRL+C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11"/>
      <c r="N7" s="11"/>
      <c r="O7" t="b">
        <v>0</v>
      </c>
    </row>
    <row r="8" spans="1:21" ht="21.75" customHeight="1" x14ac:dyDescent="0.3">
      <c r="A8" s="10"/>
      <c r="B8" s="28" t="str">
        <f>IFERROR(VLOOKUP($O$3,Table1[[Q Number]:[AA 3]],9,0),"")</f>
        <v>ALT+Z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11"/>
      <c r="N8" s="11"/>
      <c r="O8" t="b">
        <v>0</v>
      </c>
    </row>
    <row r="9" spans="1:21" ht="16.5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  <c r="N9" s="11"/>
    </row>
    <row r="10" spans="1:21" ht="17.25" thickBot="1" x14ac:dyDescent="0.3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9"/>
      <c r="N10" s="9"/>
    </row>
    <row r="11" spans="1:21" s="7" customFormat="1" ht="69.95" customHeight="1" thickTop="1" thickBot="1" x14ac:dyDescent="0.75">
      <c r="A11" s="13"/>
      <c r="B11" s="14"/>
      <c r="C11" s="15"/>
      <c r="D11" s="14"/>
      <c r="E11" s="15"/>
      <c r="F11" s="14"/>
      <c r="G11" s="15"/>
      <c r="H11" s="14"/>
      <c r="I11" s="15"/>
      <c r="J11" s="14"/>
      <c r="K11" s="15"/>
      <c r="L11" s="14"/>
      <c r="M11" s="16"/>
      <c r="N11" s="16"/>
    </row>
    <row r="12" spans="1:21" ht="26.25" customHeight="1" thickTop="1" thickBot="1" x14ac:dyDescent="0.35">
      <c r="A12" s="12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9"/>
      <c r="N12" s="9"/>
    </row>
    <row r="13" spans="1:21" s="7" customFormat="1" ht="69.95" customHeight="1" thickTop="1" thickBot="1" x14ac:dyDescent="0.75">
      <c r="A13" s="13"/>
      <c r="B13" s="14"/>
      <c r="C13" s="15"/>
      <c r="D13" s="14"/>
      <c r="E13" s="15"/>
      <c r="F13" s="14"/>
      <c r="G13" s="15"/>
      <c r="H13" s="14"/>
      <c r="I13" s="15"/>
      <c r="J13" s="14"/>
      <c r="K13" s="15"/>
      <c r="L13" s="14"/>
      <c r="M13" s="16"/>
      <c r="N13" s="16"/>
    </row>
    <row r="14" spans="1:21" ht="26.25" customHeight="1" thickTop="1" thickBot="1" x14ac:dyDescent="0.35">
      <c r="A14" s="12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9"/>
      <c r="N14" s="9"/>
    </row>
    <row r="15" spans="1:21" s="7" customFormat="1" ht="69.95" customHeight="1" thickTop="1" thickBot="1" x14ac:dyDescent="0.75">
      <c r="A15" s="13"/>
      <c r="B15" s="14"/>
      <c r="C15" s="15"/>
      <c r="D15" s="14"/>
      <c r="E15" s="15"/>
      <c r="F15" s="14"/>
      <c r="G15" s="15"/>
      <c r="H15" s="14"/>
      <c r="I15" s="15"/>
      <c r="J15" s="14"/>
      <c r="K15" s="15"/>
      <c r="L15" s="14"/>
      <c r="M15" s="16"/>
      <c r="N15" s="16"/>
    </row>
    <row r="16" spans="1:21" ht="26.25" customHeight="1" thickTop="1" thickBot="1" x14ac:dyDescent="0.35">
      <c r="A16" s="12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9"/>
      <c r="N16" s="9"/>
    </row>
    <row r="17" spans="1:14" s="7" customFormat="1" ht="69.95" customHeight="1" thickTop="1" thickBot="1" x14ac:dyDescent="0.75">
      <c r="A17" s="13"/>
      <c r="B17" s="14"/>
      <c r="C17" s="15"/>
      <c r="D17" s="14"/>
      <c r="E17" s="15"/>
      <c r="F17" s="14"/>
      <c r="G17" s="15"/>
      <c r="H17" s="14"/>
      <c r="I17" s="15"/>
      <c r="J17" s="14"/>
      <c r="K17" s="15"/>
      <c r="L17" s="14"/>
      <c r="M17" s="16"/>
      <c r="N17" s="16"/>
    </row>
    <row r="18" spans="1:14" ht="17.25" thickTop="1" x14ac:dyDescent="0.3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9"/>
      <c r="N18" s="9"/>
    </row>
    <row r="19" spans="1:14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</sheetData>
  <mergeCells count="3">
    <mergeCell ref="B6:L6"/>
    <mergeCell ref="B7:L7"/>
    <mergeCell ref="B8:L8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" r:id="rId4" name="OptionButton1">
          <controlPr defaultSize="0" autoLine="0" linkedCell="O6" r:id="rId5">
            <anchor moveWithCells="1">
              <from>
                <xdr:col>0</xdr:col>
                <xdr:colOff>571500</xdr:colOff>
                <xdr:row>5</xdr:row>
                <xdr:rowOff>95250</xdr:rowOff>
              </from>
              <to>
                <xdr:col>0</xdr:col>
                <xdr:colOff>762000</xdr:colOff>
                <xdr:row>6</xdr:row>
                <xdr:rowOff>9525</xdr:rowOff>
              </to>
            </anchor>
          </controlPr>
        </control>
      </mc:Choice>
      <mc:Fallback>
        <control shapeId="1032" r:id="rId4" name="OptionButton1"/>
      </mc:Fallback>
    </mc:AlternateContent>
    <mc:AlternateContent xmlns:mc="http://schemas.openxmlformats.org/markup-compatibility/2006">
      <mc:Choice Requires="x14">
        <control shapeId="3" r:id="rId6" name="OptionButton2">
          <controlPr defaultSize="0" autoLine="0" linkedCell="O7" r:id="rId5">
            <anchor moveWithCells="1">
              <from>
                <xdr:col>0</xdr:col>
                <xdr:colOff>571500</xdr:colOff>
                <xdr:row>6</xdr:row>
                <xdr:rowOff>95250</xdr:rowOff>
              </from>
              <to>
                <xdr:col>0</xdr:col>
                <xdr:colOff>762000</xdr:colOff>
                <xdr:row>7</xdr:row>
                <xdr:rowOff>9525</xdr:rowOff>
              </to>
            </anchor>
          </controlPr>
        </control>
      </mc:Choice>
      <mc:Fallback>
        <control shapeId="1033" r:id="rId6" name="OptionButton2"/>
      </mc:Fallback>
    </mc:AlternateContent>
    <mc:AlternateContent xmlns:mc="http://schemas.openxmlformats.org/markup-compatibility/2006">
      <mc:Choice Requires="x14">
        <control shapeId="2" r:id="rId7" name="OptionButton3">
          <controlPr defaultSize="0" autoLine="0" linkedCell="O8" r:id="rId5">
            <anchor moveWithCells="1">
              <from>
                <xdr:col>0</xdr:col>
                <xdr:colOff>571500</xdr:colOff>
                <xdr:row>7</xdr:row>
                <xdr:rowOff>85725</xdr:rowOff>
              </from>
              <to>
                <xdr:col>0</xdr:col>
                <xdr:colOff>762000</xdr:colOff>
                <xdr:row>8</xdr:row>
                <xdr:rowOff>0</xdr:rowOff>
              </to>
            </anchor>
          </controlPr>
        </control>
      </mc:Choice>
      <mc:Fallback>
        <control shapeId="1034" r:id="rId7" name="OptionButton3"/>
      </mc:Fallback>
    </mc:AlternateContent>
    <mc:AlternateContent xmlns:mc="http://schemas.openxmlformats.org/markup-compatibility/2006">
      <mc:Choice Requires="x14">
        <control shapeId="1029" r:id="rId8" name="Drop Down 5">
          <controlPr defaultSize="0" autoLine="0" autoPict="0" macro="[0]!ClearButtons">
            <anchor moveWithCells="1">
              <from>
                <xdr:col>3</xdr:col>
                <xdr:colOff>542925</xdr:colOff>
                <xdr:row>2</xdr:row>
                <xdr:rowOff>19050</xdr:rowOff>
              </from>
              <to>
                <xdr:col>5</xdr:col>
                <xdr:colOff>390525</xdr:colOff>
                <xdr:row>3</xdr:row>
                <xdr:rowOff>9525</xdr:rowOff>
              </to>
            </anchor>
          </controlPr>
        </control>
      </mc:Choice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25"/>
  <sheetViews>
    <sheetView workbookViewId="0">
      <selection activeCell="L1" sqref="L1"/>
    </sheetView>
  </sheetViews>
  <sheetFormatPr defaultRowHeight="15" x14ac:dyDescent="0.25"/>
  <cols>
    <col min="1" max="1" width="12.28515625" style="3" customWidth="1"/>
    <col min="2" max="2" width="61.28515625" bestFit="1" customWidth="1"/>
    <col min="3" max="3" width="10" customWidth="1"/>
    <col min="4" max="4" width="9.140625" customWidth="1"/>
    <col min="5" max="5" width="12.7109375" bestFit="1" customWidth="1"/>
    <col min="7" max="10" width="13" customWidth="1"/>
    <col min="14" max="14" width="9.7109375" bestFit="1" customWidth="1"/>
    <col min="16" max="16" width="10.7109375" bestFit="1" customWidth="1"/>
  </cols>
  <sheetData>
    <row r="1" spans="1:16" x14ac:dyDescent="0.25">
      <c r="A1" s="4" t="s">
        <v>3</v>
      </c>
      <c r="B1" t="s">
        <v>1</v>
      </c>
      <c r="C1" t="s">
        <v>2</v>
      </c>
      <c r="D1" t="s">
        <v>5</v>
      </c>
      <c r="E1" t="s">
        <v>6</v>
      </c>
      <c r="F1" t="s">
        <v>30</v>
      </c>
      <c r="G1" t="s">
        <v>76</v>
      </c>
      <c r="H1" t="s">
        <v>77</v>
      </c>
      <c r="I1" t="s">
        <v>78</v>
      </c>
      <c r="J1" t="s">
        <v>71</v>
      </c>
      <c r="K1" t="s">
        <v>81</v>
      </c>
      <c r="L1" t="e">
        <f>MATCH(TRUE,'Count Up Calendar'!O6:O8,0)</f>
        <v>#N/A</v>
      </c>
      <c r="N1" s="6">
        <v>42339</v>
      </c>
      <c r="P1" s="6"/>
    </row>
    <row r="2" spans="1:16" x14ac:dyDescent="0.25">
      <c r="A2" s="3">
        <v>24</v>
      </c>
      <c r="B2" t="s">
        <v>42</v>
      </c>
      <c r="C2" t="s">
        <v>4</v>
      </c>
      <c r="D2" t="s">
        <v>7</v>
      </c>
      <c r="E2" t="s">
        <v>8</v>
      </c>
      <c r="F2">
        <v>1</v>
      </c>
      <c r="G2" t="str">
        <f>CHOOSE(Table1[[#This Row],[Random]],Table1[[#This Row],[Answer]],Table1[[#This Row],[False 1]],Table1[[#This Row],[False 2]])</f>
        <v>CTRL+Z</v>
      </c>
      <c r="H2" t="str">
        <f>INDEX(Table1[[#This Row],[Answer]:[False 2]],,MOD(3,Table1[[#This Row],[Random]])+2)</f>
        <v>CTRL+C</v>
      </c>
      <c r="I2" s="18" t="str">
        <f>IF(Table1[[#This Row],[Random]]=1,Table1[[#This Row],[False 2]],IF(Table1[[#This Row],[Random]]=2,Table1[[#This Row],[Answer]],IF(Table1[[#This Row],[Random]]=3,Table1[[#This Row],[Answer]])))</f>
        <v>ALT+Z</v>
      </c>
      <c r="J2" s="5" t="e">
        <f>INDEX(Table1[[#This Row],[AA 1]:[AA 3]],,$L$1)=Table1[[#This Row],[Answer]]</f>
        <v>#N/A</v>
      </c>
      <c r="N2" s="6">
        <v>42340</v>
      </c>
      <c r="P2" s="6"/>
    </row>
    <row r="3" spans="1:16" x14ac:dyDescent="0.25">
      <c r="A3" s="3">
        <v>23</v>
      </c>
      <c r="B3" t="s">
        <v>43</v>
      </c>
      <c r="C3">
        <v>1048576</v>
      </c>
      <c r="D3">
        <v>1058764</v>
      </c>
      <c r="E3">
        <v>1045768</v>
      </c>
      <c r="F3">
        <v>2</v>
      </c>
      <c r="G3">
        <f>CHOOSE(Table1[[#This Row],[Random]],Table1[[#This Row],[Answer]],Table1[[#This Row],[False 1]],Table1[[#This Row],[False 2]])</f>
        <v>1058764</v>
      </c>
      <c r="H3">
        <f>INDEX(Table1[[#This Row],[Answer]:[False 2]],,MOD(3,Table1[[#This Row],[Random]])+2)</f>
        <v>1045768</v>
      </c>
      <c r="I3" s="18">
        <f>IF(Table1[[#This Row],[Random]]=1,Table1[[#This Row],[False 2]],IF(Table1[[#This Row],[Random]]=2,Table1[[#This Row],[Answer]],IF(Table1[[#This Row],[Random]]=3,Table1[[#This Row],[Answer]])))</f>
        <v>1048576</v>
      </c>
      <c r="J3" s="5" t="e">
        <f>INDEX(Table1[[#This Row],[AA 1]:[AA 3]],,$L$1)=Table1[[#This Row],[Answer]]</f>
        <v>#N/A</v>
      </c>
      <c r="N3" s="6">
        <v>42341</v>
      </c>
      <c r="P3" s="6"/>
    </row>
    <row r="4" spans="1:16" x14ac:dyDescent="0.25">
      <c r="A4" s="3">
        <v>22</v>
      </c>
      <c r="B4" t="s">
        <v>44</v>
      </c>
      <c r="C4" t="s">
        <v>9</v>
      </c>
      <c r="D4" t="s">
        <v>10</v>
      </c>
      <c r="E4" t="s">
        <v>11</v>
      </c>
      <c r="F4">
        <v>2</v>
      </c>
      <c r="G4" t="str">
        <f>CHOOSE(Table1[[#This Row],[Random]],Table1[[#This Row],[Answer]],Table1[[#This Row],[False 1]],Table1[[#This Row],[False 2]])</f>
        <v>DB &amp; FV</v>
      </c>
      <c r="H4" t="str">
        <f>INDEX(Table1[[#This Row],[Answer]:[False 2]],,MOD(3,Table1[[#This Row],[Random]])+2)</f>
        <v>SMALL &amp; MIN</v>
      </c>
      <c r="I4" s="18" t="str">
        <f>IF(Table1[[#This Row],[Random]]=1,Table1[[#This Row],[False 2]],IF(Table1[[#This Row],[Random]]=2,Table1[[#This Row],[Answer]],IF(Table1[[#This Row],[Random]]=3,Table1[[#This Row],[Answer]])))</f>
        <v>N &amp; T</v>
      </c>
      <c r="J4" s="5" t="e">
        <f>INDEX(Table1[[#This Row],[AA 1]:[AA 3]],,$L$1)=Table1[[#This Row],[Answer]]</f>
        <v>#N/A</v>
      </c>
      <c r="N4" s="6">
        <v>42342</v>
      </c>
      <c r="P4" s="6"/>
    </row>
    <row r="5" spans="1:16" x14ac:dyDescent="0.25">
      <c r="A5" s="3">
        <v>21</v>
      </c>
      <c r="B5" t="s">
        <v>86</v>
      </c>
      <c r="C5" t="s">
        <v>13</v>
      </c>
      <c r="D5" t="s">
        <v>14</v>
      </c>
      <c r="E5" t="s">
        <v>15</v>
      </c>
      <c r="F5">
        <v>3</v>
      </c>
      <c r="G5" t="str">
        <f>CHOOSE(Table1[[#This Row],[Random]],Table1[[#This Row],[Answer]],Table1[[#This Row],[False 1]],Table1[[#This Row],[False 2]])</f>
        <v>F10</v>
      </c>
      <c r="H5" s="18" t="str">
        <f>INDEX(Table1[[#This Row],[Answer]:[False 2]],,MOD(3,Table1[[#This Row],[Random]])+2)</f>
        <v>CTRL+=</v>
      </c>
      <c r="I5" s="18" t="str">
        <f>IF(Table1[[#This Row],[Random]]=1,Table1[[#This Row],[False 2]],IF(Table1[[#This Row],[Random]]=2,Table1[[#This Row],[Answer]],IF(Table1[[#This Row],[Random]]=3,Table1[[#This Row],[Answer]])))</f>
        <v>ALT+=</v>
      </c>
      <c r="J5" s="5" t="e">
        <f>INDEX(Table1[[#This Row],[AA 1]:[AA 3]],,$L$1)=Table1[[#This Row],[Answer]]</f>
        <v>#N/A</v>
      </c>
      <c r="N5" s="6">
        <v>42343</v>
      </c>
      <c r="P5" s="6"/>
    </row>
    <row r="6" spans="1:16" x14ac:dyDescent="0.25">
      <c r="A6" s="3">
        <v>20</v>
      </c>
      <c r="B6" t="s">
        <v>45</v>
      </c>
      <c r="C6" t="s">
        <v>16</v>
      </c>
      <c r="D6" t="s">
        <v>17</v>
      </c>
      <c r="E6" t="s">
        <v>18</v>
      </c>
      <c r="F6">
        <v>2</v>
      </c>
      <c r="G6" t="str">
        <f>CHOOSE(Table1[[#This Row],[Random]],Table1[[#This Row],[Answer]],Table1[[#This Row],[False 1]],Table1[[#This Row],[False 2]])</f>
        <v>CTRL+S</v>
      </c>
      <c r="H6" t="str">
        <f>INDEX(Table1[[#This Row],[Answer]:[False 2]],,MOD(3,Table1[[#This Row],[Random]])+2)</f>
        <v>ALT+S</v>
      </c>
      <c r="I6" s="18" t="str">
        <f>IF(Table1[[#This Row],[Random]]=1,Table1[[#This Row],[False 2]],IF(Table1[[#This Row],[Random]]=2,Table1[[#This Row],[Answer]],IF(Table1[[#This Row],[Random]]=3,Table1[[#This Row],[Answer]])))</f>
        <v>F12</v>
      </c>
      <c r="J6" s="5" t="e">
        <f>INDEX(Table1[[#This Row],[AA 1]:[AA 3]],,$L$1)=Table1[[#This Row],[Answer]]</f>
        <v>#N/A</v>
      </c>
      <c r="N6" s="6">
        <v>42344</v>
      </c>
      <c r="P6" s="6"/>
    </row>
    <row r="7" spans="1:16" x14ac:dyDescent="0.25">
      <c r="A7" s="3">
        <v>19</v>
      </c>
      <c r="B7" t="s">
        <v>46</v>
      </c>
      <c r="C7">
        <v>16384</v>
      </c>
      <c r="D7">
        <v>15834</v>
      </c>
      <c r="E7">
        <v>16834</v>
      </c>
      <c r="F7">
        <v>2</v>
      </c>
      <c r="G7">
        <f>CHOOSE(Table1[[#This Row],[Random]],Table1[[#This Row],[Answer]],Table1[[#This Row],[False 1]],Table1[[#This Row],[False 2]])</f>
        <v>15834</v>
      </c>
      <c r="H7">
        <f>INDEX(Table1[[#This Row],[Answer]:[False 2]],,MOD(3,Table1[[#This Row],[Random]])+2)</f>
        <v>16834</v>
      </c>
      <c r="I7" s="18">
        <f>IF(Table1[[#This Row],[Random]]=1,Table1[[#This Row],[False 2]],IF(Table1[[#This Row],[Random]]=2,Table1[[#This Row],[Answer]],IF(Table1[[#This Row],[Random]]=3,Table1[[#This Row],[Answer]])))</f>
        <v>16384</v>
      </c>
      <c r="J7" s="5" t="e">
        <f>INDEX(Table1[[#This Row],[AA 1]:[AA 3]],,$L$1)=Table1[[#This Row],[Answer]]</f>
        <v>#N/A</v>
      </c>
      <c r="N7" s="6">
        <v>42345</v>
      </c>
      <c r="P7" s="6"/>
    </row>
    <row r="8" spans="1:16" x14ac:dyDescent="0.25">
      <c r="A8" s="3">
        <v>18</v>
      </c>
      <c r="B8" t="s">
        <v>41</v>
      </c>
      <c r="C8" t="s">
        <v>19</v>
      </c>
      <c r="D8" t="s">
        <v>18</v>
      </c>
      <c r="E8" t="s">
        <v>20</v>
      </c>
      <c r="F8">
        <v>2</v>
      </c>
      <c r="G8" t="str">
        <f>CHOOSE(Table1[[#This Row],[Random]],Table1[[#This Row],[Answer]],Table1[[#This Row],[False 1]],Table1[[#This Row],[False 2]])</f>
        <v>ALT+S</v>
      </c>
      <c r="H8" t="str">
        <f>INDEX(Table1[[#This Row],[Answer]:[False 2]],,MOD(3,Table1[[#This Row],[Random]])+2)</f>
        <v>F8</v>
      </c>
      <c r="I8" s="18" t="str">
        <f>IF(Table1[[#This Row],[Random]]=1,Table1[[#This Row],[False 2]],IF(Table1[[#This Row],[Random]]=2,Table1[[#This Row],[Answer]],IF(Table1[[#This Row],[Random]]=3,Table1[[#This Row],[Answer]])))</f>
        <v>F7</v>
      </c>
      <c r="J8" s="5" t="e">
        <f>INDEX(Table1[[#This Row],[AA 1]:[AA 3]],,$L$1)=Table1[[#This Row],[Answer]]</f>
        <v>#N/A</v>
      </c>
      <c r="N8" s="6">
        <v>42346</v>
      </c>
      <c r="P8" s="6"/>
    </row>
    <row r="9" spans="1:16" x14ac:dyDescent="0.25">
      <c r="A9" s="3">
        <v>17</v>
      </c>
      <c r="B9" t="s">
        <v>21</v>
      </c>
      <c r="C9" t="s">
        <v>22</v>
      </c>
      <c r="D9" t="s">
        <v>23</v>
      </c>
      <c r="E9" t="s">
        <v>24</v>
      </c>
      <c r="F9">
        <v>1</v>
      </c>
      <c r="G9" t="str">
        <f>CHOOSE(Table1[[#This Row],[Random]],Table1[[#This Row],[Answer]],Table1[[#This Row],[False 1]],Table1[[#This Row],[False 2]])</f>
        <v>ALT+ENTER</v>
      </c>
      <c r="H9" t="str">
        <f>INDEX(Table1[[#This Row],[Answer]:[False 2]],,MOD(3,Table1[[#This Row],[Random]])+2)</f>
        <v>CTRL+ENTER</v>
      </c>
      <c r="I9" s="18" t="str">
        <f>IF(Table1[[#This Row],[Random]]=1,Table1[[#This Row],[False 2]],IF(Table1[[#This Row],[Random]]=2,Table1[[#This Row],[Answer]],IF(Table1[[#This Row],[Random]]=3,Table1[[#This Row],[Answer]])))</f>
        <v>SHIFT+ENTER</v>
      </c>
      <c r="J9" s="5" t="e">
        <f>INDEX(Table1[[#This Row],[AA 1]:[AA 3]],,$L$1)=Table1[[#This Row],[Answer]]</f>
        <v>#N/A</v>
      </c>
      <c r="N9" s="6">
        <v>42347</v>
      </c>
      <c r="P9" s="6"/>
    </row>
    <row r="10" spans="1:16" x14ac:dyDescent="0.25">
      <c r="A10" s="3">
        <v>16</v>
      </c>
      <c r="B10" t="s">
        <v>40</v>
      </c>
      <c r="C10" t="s">
        <v>25</v>
      </c>
      <c r="D10" t="s">
        <v>26</v>
      </c>
      <c r="E10" t="s">
        <v>27</v>
      </c>
      <c r="F10">
        <v>1</v>
      </c>
      <c r="G10" t="str">
        <f>CHOOSE(Table1[[#This Row],[Random]],Table1[[#This Row],[Answer]],Table1[[#This Row],[False 1]],Table1[[#This Row],[False 2]])</f>
        <v>Double Click Format Painter icon</v>
      </c>
      <c r="H10" t="str">
        <f>INDEX(Table1[[#This Row],[Answer]:[False 2]],,MOD(3,Table1[[#This Row],[Random]])+2)</f>
        <v>Hold down SHIFT while clicking the Format Painter icon</v>
      </c>
      <c r="I10" s="18" t="str">
        <f>IF(Table1[[#This Row],[Random]]=1,Table1[[#This Row],[False 2]],IF(Table1[[#This Row],[Random]]=2,Table1[[#This Row],[Answer]],IF(Table1[[#This Row],[Random]]=3,Table1[[#This Row],[Answer]])))</f>
        <v>Left click to apply the format</v>
      </c>
      <c r="J10" s="5" t="e">
        <f>INDEX(Table1[[#This Row],[AA 1]:[AA 3]],,$L$1)=Table1[[#This Row],[Answer]]</f>
        <v>#N/A</v>
      </c>
      <c r="N10" s="6">
        <v>42348</v>
      </c>
      <c r="P10" s="6"/>
    </row>
    <row r="11" spans="1:16" x14ac:dyDescent="0.25">
      <c r="A11" s="3">
        <v>15</v>
      </c>
      <c r="B11" t="s">
        <v>39</v>
      </c>
      <c r="C11" t="s">
        <v>12</v>
      </c>
      <c r="D11" t="s">
        <v>28</v>
      </c>
      <c r="E11" t="s">
        <v>29</v>
      </c>
      <c r="F11">
        <v>3</v>
      </c>
      <c r="G11" t="str">
        <f>CHOOSE(Table1[[#This Row],[Random]],Table1[[#This Row],[Answer]],Table1[[#This Row],[False 1]],Table1[[#This Row],[False 2]])</f>
        <v>ALT+F3</v>
      </c>
      <c r="H11" s="18" t="str">
        <f>INDEX(Table1[[#This Row],[Answer]:[False 2]],,MOD(3,Table1[[#This Row],[Random]])+2)</f>
        <v>SHIFT+3</v>
      </c>
      <c r="I11" s="18" t="str">
        <f>IF(Table1[[#This Row],[Random]]=1,Table1[[#This Row],[False 2]],IF(Table1[[#This Row],[Random]]=2,Table1[[#This Row],[Answer]],IF(Table1[[#This Row],[Random]]=3,Table1[[#This Row],[Answer]])))</f>
        <v>F3</v>
      </c>
      <c r="J11" s="5" t="e">
        <f>INDEX(Table1[[#This Row],[AA 1]:[AA 3]],,$L$1)=Table1[[#This Row],[Answer]]</f>
        <v>#N/A</v>
      </c>
      <c r="N11" s="6">
        <v>42349</v>
      </c>
      <c r="P11" s="6"/>
    </row>
    <row r="12" spans="1:16" x14ac:dyDescent="0.25">
      <c r="A12" s="3">
        <v>14</v>
      </c>
      <c r="B12" t="s">
        <v>38</v>
      </c>
      <c r="C12" t="s">
        <v>31</v>
      </c>
      <c r="D12" t="s">
        <v>32</v>
      </c>
      <c r="E12" t="s">
        <v>33</v>
      </c>
      <c r="F12">
        <v>1</v>
      </c>
      <c r="G12" t="str">
        <f>CHOOSE(Table1[[#This Row],[Random]],Table1[[#This Row],[Answer]],Table1[[#This Row],[False 1]],Table1[[#This Row],[False 2]])</f>
        <v>Multiplan</v>
      </c>
      <c r="H12" t="str">
        <f>INDEX(Table1[[#This Row],[Answer]:[False 2]],,MOD(3,Table1[[#This Row],[Random]])+2)</f>
        <v>Lotus 1-2-3</v>
      </c>
      <c r="I12" s="18" t="str">
        <f>IF(Table1[[#This Row],[Random]]=1,Table1[[#This Row],[False 2]],IF(Table1[[#This Row],[Random]]=2,Table1[[#This Row],[Answer]],IF(Table1[[#This Row],[Random]]=3,Table1[[#This Row],[Answer]])))</f>
        <v>MS Excel</v>
      </c>
      <c r="J12" s="5" t="e">
        <f>INDEX(Table1[[#This Row],[AA 1]:[AA 3]],,$L$1)=Table1[[#This Row],[Answer]]</f>
        <v>#N/A</v>
      </c>
      <c r="N12" s="6">
        <v>42350</v>
      </c>
      <c r="P12" s="6"/>
    </row>
    <row r="13" spans="1:16" x14ac:dyDescent="0.25">
      <c r="A13" s="3">
        <v>13</v>
      </c>
      <c r="B13" t="s">
        <v>37</v>
      </c>
      <c r="C13" t="s">
        <v>49</v>
      </c>
      <c r="D13" t="s">
        <v>50</v>
      </c>
      <c r="E13" t="s">
        <v>51</v>
      </c>
      <c r="F13">
        <v>1</v>
      </c>
      <c r="G13" t="str">
        <f>CHOOSE(Table1[[#This Row],[Random]],Table1[[#This Row],[Answer]],Table1[[#This Row],[False 1]],Table1[[#This Row],[False 2]])</f>
        <v>Quick Access Toolbar</v>
      </c>
      <c r="H13" t="str">
        <f>INDEX(Table1[[#This Row],[Answer]:[False 2]],,MOD(3,Table1[[#This Row],[Random]])+2)</f>
        <v>Quick Accounting Table</v>
      </c>
      <c r="I13" s="18" t="str">
        <f>IF(Table1[[#This Row],[Random]]=1,Table1[[#This Row],[False 2]],IF(Table1[[#This Row],[Random]]=2,Table1[[#This Row],[Answer]],IF(Table1[[#This Row],[Random]]=3,Table1[[#This Row],[Answer]])))</f>
        <v>Quite A Task</v>
      </c>
      <c r="J13" s="5" t="e">
        <f>INDEX(Table1[[#This Row],[AA 1]:[AA 3]],,$L$1)=Table1[[#This Row],[Answer]]</f>
        <v>#N/A</v>
      </c>
      <c r="N13" s="6">
        <v>42351</v>
      </c>
      <c r="P13" s="6"/>
    </row>
    <row r="14" spans="1:16" x14ac:dyDescent="0.25">
      <c r="A14" s="3">
        <v>12</v>
      </c>
      <c r="B14" t="s">
        <v>52</v>
      </c>
      <c r="C14" t="s">
        <v>75</v>
      </c>
      <c r="D14" t="s">
        <v>53</v>
      </c>
      <c r="E14" t="s">
        <v>54</v>
      </c>
      <c r="F14">
        <v>2</v>
      </c>
      <c r="G14" t="str">
        <f>CHOOSE(Table1[[#This Row],[Random]],Table1[[#This Row],[Answer]],Table1[[#This Row],[False 1]],Table1[[#This Row],[False 2]])</f>
        <v>Right</v>
      </c>
      <c r="H14" t="str">
        <f>INDEX(Table1[[#This Row],[Answer]:[False 2]],,MOD(3,Table1[[#This Row],[Random]])+2)</f>
        <v>Left</v>
      </c>
      <c r="I14" s="18" t="str">
        <f>IF(Table1[[#This Row],[Random]]=1,Table1[[#This Row],[False 2]],IF(Table1[[#This Row],[Random]]=2,Table1[[#This Row],[Answer]],IF(Table1[[#This Row],[Random]]=3,Table1[[#This Row],[Answer]])))</f>
        <v>Center</v>
      </c>
      <c r="J14" s="5" t="e">
        <f>INDEX(Table1[[#This Row],[AA 1]:[AA 3]],,$L$1)=Table1[[#This Row],[Answer]]</f>
        <v>#N/A</v>
      </c>
      <c r="N14" s="6">
        <v>42352</v>
      </c>
      <c r="P14" s="6"/>
    </row>
    <row r="15" spans="1:16" x14ac:dyDescent="0.25">
      <c r="A15" s="3">
        <v>11</v>
      </c>
      <c r="B15" t="s">
        <v>47</v>
      </c>
      <c r="C15">
        <v>1985</v>
      </c>
      <c r="D15">
        <v>1987</v>
      </c>
      <c r="E15">
        <v>1986</v>
      </c>
      <c r="F15">
        <v>1</v>
      </c>
      <c r="G15">
        <f>CHOOSE(Table1[[#This Row],[Random]],Table1[[#This Row],[Answer]],Table1[[#This Row],[False 1]],Table1[[#This Row],[False 2]])</f>
        <v>1985</v>
      </c>
      <c r="H15">
        <f>INDEX(Table1[[#This Row],[Answer]:[False 2]],,MOD(3,Table1[[#This Row],[Random]])+2)</f>
        <v>1987</v>
      </c>
      <c r="I15" s="18">
        <f>IF(Table1[[#This Row],[Random]]=1,Table1[[#This Row],[False 2]],IF(Table1[[#This Row],[Random]]=2,Table1[[#This Row],[Answer]],IF(Table1[[#This Row],[Random]]=3,Table1[[#This Row],[Answer]])))</f>
        <v>1986</v>
      </c>
      <c r="J15" s="5" t="e">
        <f>INDEX(Table1[[#This Row],[AA 1]:[AA 3]],,$L$1)=Table1[[#This Row],[Answer]]</f>
        <v>#N/A</v>
      </c>
      <c r="N15" s="6">
        <v>42353</v>
      </c>
      <c r="P15" s="6"/>
    </row>
    <row r="16" spans="1:16" x14ac:dyDescent="0.25">
      <c r="A16" s="3">
        <v>10</v>
      </c>
      <c r="B16" t="s">
        <v>48</v>
      </c>
      <c r="C16" t="s">
        <v>34</v>
      </c>
      <c r="D16" t="s">
        <v>35</v>
      </c>
      <c r="E16" t="s">
        <v>36</v>
      </c>
      <c r="F16">
        <v>3</v>
      </c>
      <c r="G16" t="str">
        <f>CHOOSE(Table1[[#This Row],[Random]],Table1[[#This Row],[Answer]],Table1[[#This Row],[False 1]],Table1[[#This Row],[False 2]])</f>
        <v>They came out at the same time</v>
      </c>
      <c r="H16" s="18" t="str">
        <f>INDEX(Table1[[#This Row],[Answer]:[False 2]],,MOD(3,Table1[[#This Row],[Random]])+2)</f>
        <v>Excel for the PC</v>
      </c>
      <c r="I16" s="18" t="str">
        <f>IF(Table1[[#This Row],[Random]]=1,Table1[[#This Row],[False 2]],IF(Table1[[#This Row],[Random]]=2,Table1[[#This Row],[Answer]],IF(Table1[[#This Row],[Random]]=3,Table1[[#This Row],[Answer]])))</f>
        <v>Excel for the Mac</v>
      </c>
      <c r="J16" s="5" t="e">
        <f>INDEX(Table1[[#This Row],[AA 1]:[AA 3]],,$L$1)=Table1[[#This Row],[Answer]]</f>
        <v>#N/A</v>
      </c>
      <c r="N16" s="6">
        <v>42354</v>
      </c>
      <c r="P16" s="6"/>
    </row>
    <row r="17" spans="1:16" x14ac:dyDescent="0.25">
      <c r="A17" s="3">
        <v>9</v>
      </c>
      <c r="B17" t="s">
        <v>55</v>
      </c>
      <c r="C17" s="18" t="s">
        <v>56</v>
      </c>
      <c r="D17" t="s">
        <v>57</v>
      </c>
      <c r="E17" s="18" t="s">
        <v>58</v>
      </c>
      <c r="F17">
        <v>3</v>
      </c>
      <c r="G17" t="str">
        <f>CHOOSE(Table1[[#This Row],[Random]],Table1[[#This Row],[Answer]],Table1[[#This Row],[False 1]],Table1[[#This Row],[False 2]])</f>
        <v>DATEIF</v>
      </c>
      <c r="H17" s="18" t="str">
        <f>INDEX(Table1[[#This Row],[Answer]:[False 2]],,MOD(3,Table1[[#This Row],[Random]])+2)</f>
        <v>DIFFDATE</v>
      </c>
      <c r="I17" s="18" t="str">
        <f>IF(Table1[[#This Row],[Random]]=1,Table1[[#This Row],[False 2]],IF(Table1[[#This Row],[Random]]=2,Table1[[#This Row],[Answer]],IF(Table1[[#This Row],[Random]]=3,Table1[[#This Row],[Answer]])))</f>
        <v>DATEDIF</v>
      </c>
      <c r="J17" s="5" t="e">
        <f>INDEX(Table1[[#This Row],[AA 1]:[AA 3]],,$L$1)=Table1[[#This Row],[Answer]]</f>
        <v>#N/A</v>
      </c>
      <c r="N17" s="6">
        <v>42355</v>
      </c>
      <c r="P17" s="6"/>
    </row>
    <row r="18" spans="1:16" x14ac:dyDescent="0.25">
      <c r="A18" s="3">
        <v>8</v>
      </c>
      <c r="B18" t="s">
        <v>69</v>
      </c>
      <c r="C18" t="s">
        <v>59</v>
      </c>
      <c r="D18" t="s">
        <v>60</v>
      </c>
      <c r="E18" t="s">
        <v>61</v>
      </c>
      <c r="F18">
        <v>1</v>
      </c>
      <c r="G18" t="str">
        <f>CHOOSE(Table1[[#This Row],[Random]],Table1[[#This Row],[Answer]],Table1[[#This Row],[False 1]],Table1[[#This Row],[False 2]])</f>
        <v>Excel 5.0</v>
      </c>
      <c r="H18" t="str">
        <f>INDEX(Table1[[#This Row],[Answer]:[False 2]],,MOD(3,Table1[[#This Row],[Random]])+2)</f>
        <v>Excel 95</v>
      </c>
      <c r="I18" s="18" t="str">
        <f>IF(Table1[[#This Row],[Random]]=1,Table1[[#This Row],[False 2]],IF(Table1[[#This Row],[Random]]=2,Table1[[#This Row],[Answer]],IF(Table1[[#This Row],[Random]]=3,Table1[[#This Row],[Answer]])))</f>
        <v>Excel 1.0</v>
      </c>
      <c r="J18" s="5" t="e">
        <f>INDEX(Table1[[#This Row],[AA 1]:[AA 3]],,$L$1)=Table1[[#This Row],[Answer]]</f>
        <v>#N/A</v>
      </c>
      <c r="N18" s="6">
        <v>42356</v>
      </c>
      <c r="P18" s="6"/>
    </row>
    <row r="19" spans="1:16" x14ac:dyDescent="0.25">
      <c r="A19" s="3">
        <v>7</v>
      </c>
      <c r="B19" t="s">
        <v>91</v>
      </c>
      <c r="C19" t="s">
        <v>62</v>
      </c>
      <c r="D19" t="s">
        <v>63</v>
      </c>
      <c r="E19" t="s">
        <v>64</v>
      </c>
      <c r="F19">
        <v>1</v>
      </c>
      <c r="G19" t="str">
        <f>CHOOSE(Table1[[#This Row],[Random]],Table1[[#This Row],[Answer]],Table1[[#This Row],[False 1]],Table1[[#This Row],[False 2]])</f>
        <v>Switch between Excel windows</v>
      </c>
      <c r="H19" t="str">
        <f>INDEX(Table1[[#This Row],[Answer]:[False 2]],,MOD(3,Table1[[#This Row],[Random]])+2)</f>
        <v>Tab through worksheets</v>
      </c>
      <c r="I19" s="18" t="str">
        <f>IF(Table1[[#This Row],[Random]]=1,Table1[[#This Row],[False 2]],IF(Table1[[#This Row],[Random]]=2,Table1[[#This Row],[Answer]],IF(Table1[[#This Row],[Random]]=3,Table1[[#This Row],[Answer]])))</f>
        <v>Close Excel</v>
      </c>
      <c r="J19" s="5" t="e">
        <f>INDEX(Table1[[#This Row],[AA 1]:[AA 3]],,$L$1)=Table1[[#This Row],[Answer]]</f>
        <v>#N/A</v>
      </c>
      <c r="N19" s="6">
        <v>42357</v>
      </c>
      <c r="P19" s="6"/>
    </row>
    <row r="20" spans="1:16" x14ac:dyDescent="0.25">
      <c r="A20" s="3">
        <v>6</v>
      </c>
      <c r="B20" t="s">
        <v>68</v>
      </c>
      <c r="C20" t="s">
        <v>65</v>
      </c>
      <c r="D20" t="s">
        <v>66</v>
      </c>
      <c r="E20" t="s">
        <v>67</v>
      </c>
      <c r="F20">
        <v>2</v>
      </c>
      <c r="G20" t="str">
        <f>CHOOSE(Table1[[#This Row],[Random]],Table1[[#This Row],[Answer]],Table1[[#This Row],[False 1]],Table1[[#This Row],[False 2]])</f>
        <v>SUMIFS</v>
      </c>
      <c r="H20" t="str">
        <f>INDEX(Table1[[#This Row],[Answer]:[False 2]],,MOD(3,Table1[[#This Row],[Random]])+2)</f>
        <v>FORMULATEXT</v>
      </c>
      <c r="I20" s="18" t="str">
        <f>IF(Table1[[#This Row],[Random]]=1,Table1[[#This Row],[False 2]],IF(Table1[[#This Row],[Random]]=2,Table1[[#This Row],[Answer]],IF(Table1[[#This Row],[Random]]=3,Table1[[#This Row],[Answer]])))</f>
        <v>AGGREGATE</v>
      </c>
      <c r="J20" s="5" t="e">
        <f>INDEX(Table1[[#This Row],[AA 1]:[AA 3]],,$L$1)=Table1[[#This Row],[Answer]]</f>
        <v>#N/A</v>
      </c>
      <c r="N20" s="6">
        <v>42358</v>
      </c>
      <c r="P20" s="6"/>
    </row>
    <row r="21" spans="1:16" x14ac:dyDescent="0.25">
      <c r="A21" s="3">
        <v>5</v>
      </c>
      <c r="B21" t="s">
        <v>92</v>
      </c>
      <c r="C21">
        <v>64</v>
      </c>
      <c r="D21">
        <v>7</v>
      </c>
      <c r="E21">
        <v>255</v>
      </c>
      <c r="F21">
        <v>1</v>
      </c>
      <c r="G21">
        <f>CHOOSE(Table1[[#This Row],[Random]],Table1[[#This Row],[Answer]],Table1[[#This Row],[False 1]],Table1[[#This Row],[False 2]])</f>
        <v>64</v>
      </c>
      <c r="H21">
        <f>INDEX(Table1[[#This Row],[Answer]:[False 2]],,MOD(3,Table1[[#This Row],[Random]])+2)</f>
        <v>7</v>
      </c>
      <c r="I21" s="18">
        <f>IF(Table1[[#This Row],[Random]]=1,Table1[[#This Row],[False 2]],IF(Table1[[#This Row],[Random]]=2,Table1[[#This Row],[Answer]],IF(Table1[[#This Row],[Random]]=3,Table1[[#This Row],[Answer]])))</f>
        <v>255</v>
      </c>
      <c r="J21" s="5" t="e">
        <f>INDEX(Table1[[#This Row],[AA 1]:[AA 3]],,$L$1)=Table1[[#This Row],[Answer]]</f>
        <v>#N/A</v>
      </c>
      <c r="N21" s="6">
        <v>42359</v>
      </c>
      <c r="P21" s="6"/>
    </row>
    <row r="22" spans="1:16" x14ac:dyDescent="0.25">
      <c r="A22" s="3">
        <v>4</v>
      </c>
      <c r="B22" t="s">
        <v>70</v>
      </c>
      <c r="C22" t="s">
        <v>71</v>
      </c>
      <c r="D22" t="s">
        <v>72</v>
      </c>
      <c r="E22" t="s">
        <v>73</v>
      </c>
      <c r="F22">
        <v>2</v>
      </c>
      <c r="G22" t="str">
        <f>CHOOSE(Table1[[#This Row],[Random]],Table1[[#This Row],[Answer]],Table1[[#This Row],[False 1]],Table1[[#This Row],[False 2]])</f>
        <v>VBE</v>
      </c>
      <c r="H22" t="str">
        <f>INDEX(Table1[[#This Row],[Answer]:[False 2]],,MOD(3,Table1[[#This Row],[Random]])+2)</f>
        <v>C++</v>
      </c>
      <c r="I22" s="18" t="str">
        <f>IF(Table1[[#This Row],[Random]]=1,Table1[[#This Row],[False 2]],IF(Table1[[#This Row],[Random]]=2,Table1[[#This Row],[Answer]],IF(Table1[[#This Row],[Random]]=3,Table1[[#This Row],[Answer]])))</f>
        <v>VBA</v>
      </c>
      <c r="J22" s="5" t="e">
        <f>INDEX(Table1[[#This Row],[AA 1]:[AA 3]],,$L$1)=Table1[[#This Row],[Answer]]</f>
        <v>#N/A</v>
      </c>
      <c r="N22" s="6">
        <v>42360</v>
      </c>
      <c r="P22" s="6"/>
    </row>
    <row r="23" spans="1:16" x14ac:dyDescent="0.25">
      <c r="A23" s="3">
        <v>3</v>
      </c>
      <c r="B23" t="s">
        <v>83</v>
      </c>
      <c r="C23" t="s">
        <v>84</v>
      </c>
      <c r="D23" t="s">
        <v>15</v>
      </c>
      <c r="E23" t="s">
        <v>85</v>
      </c>
      <c r="F23">
        <v>2</v>
      </c>
      <c r="G23" t="str">
        <f>CHOOSE(Table1[[#This Row],[Random]],Table1[[#This Row],[Answer]],Table1[[#This Row],[False 1]],Table1[[#This Row],[False 2]])</f>
        <v>F10</v>
      </c>
      <c r="H23" t="str">
        <f>INDEX(Table1[[#This Row],[Answer]:[False 2]],,MOD(3,Table1[[#This Row],[Random]])+2)</f>
        <v>F6</v>
      </c>
      <c r="I23" s="18" t="str">
        <f>IF(Table1[[#This Row],[Random]]=1,Table1[[#This Row],[False 2]],IF(Table1[[#This Row],[Random]]=2,Table1[[#This Row],[Answer]],IF(Table1[[#This Row],[Random]]=3,Table1[[#This Row],[Answer]])))</f>
        <v>F4</v>
      </c>
      <c r="J23" s="5" t="e">
        <f>INDEX(Table1[[#This Row],[AA 1]:[AA 3]],,$L$1)=Table1[[#This Row],[Answer]]</f>
        <v>#N/A</v>
      </c>
      <c r="N23" s="6">
        <v>42361</v>
      </c>
      <c r="P23" s="6"/>
    </row>
    <row r="24" spans="1:16" x14ac:dyDescent="0.25">
      <c r="A24" s="3">
        <v>2</v>
      </c>
      <c r="B24" t="s">
        <v>93</v>
      </c>
      <c r="C24">
        <v>439</v>
      </c>
      <c r="D24">
        <v>375</v>
      </c>
      <c r="E24" s="19">
        <v>611</v>
      </c>
      <c r="F24">
        <v>3</v>
      </c>
      <c r="G24">
        <f>CHOOSE(Table1[[#This Row],[Random]],Table1[[#This Row],[Answer]],Table1[[#This Row],[False 1]],Table1[[#This Row],[False 2]])</f>
        <v>611</v>
      </c>
      <c r="H24">
        <f>INDEX(Table1[[#This Row],[Answer]:[False 2]],,MOD(3,Table1[[#This Row],[Random]])+2)</f>
        <v>375</v>
      </c>
      <c r="I24" s="18">
        <f>IF(Table1[[#This Row],[Random]]=1,Table1[[#This Row],[False 2]],IF(Table1[[#This Row],[Random]]=2,Table1[[#This Row],[Answer]],IF(Table1[[#This Row],[Random]]=3,Table1[[#This Row],[Answer]])))</f>
        <v>439</v>
      </c>
      <c r="J24" s="5" t="e">
        <f>INDEX(Table1[[#This Row],[AA 1]:[AA 3]],,$L$1)=Table1[[#This Row],[Answer]]</f>
        <v>#N/A</v>
      </c>
      <c r="N24" s="6">
        <v>42362</v>
      </c>
      <c r="P24" s="6"/>
    </row>
    <row r="25" spans="1:16" x14ac:dyDescent="0.25">
      <c r="A25" s="3">
        <v>1</v>
      </c>
      <c r="B25" t="s">
        <v>87</v>
      </c>
      <c r="C25" t="s">
        <v>88</v>
      </c>
      <c r="D25" t="s">
        <v>89</v>
      </c>
      <c r="E25" t="s">
        <v>90</v>
      </c>
      <c r="F25">
        <v>1</v>
      </c>
      <c r="G25" t="str">
        <f>CHOOSE(Table1[[#This Row],[Random]],Table1[[#This Row],[Answer]],Table1[[#This Row],[False 1]],Table1[[#This Row],[False 2]])</f>
        <v>Jan 1, 1900</v>
      </c>
      <c r="H25" t="str">
        <f>INDEX(Table1[[#This Row],[Answer]:[False 2]],,MOD(3,Table1[[#This Row],[Random]])+2)</f>
        <v>Jan 1, 1904</v>
      </c>
      <c r="I25" s="18" t="str">
        <f>IF(Table1[[#This Row],[Random]]=1,Table1[[#This Row],[False 2]],IF(Table1[[#This Row],[Random]]=2,Table1[[#This Row],[Answer]],IF(Table1[[#This Row],[Random]]=3,Table1[[#This Row],[Answer]])))</f>
        <v>Jan 1, 1800</v>
      </c>
      <c r="J25" s="5" t="e">
        <f>INDEX(Table1[[#This Row],[AA 1]:[AA 3]],,$L$1)=Table1[[#This Row],[Answer]]</f>
        <v>#N/A</v>
      </c>
    </row>
  </sheetData>
  <sortState ref="P1:P24">
    <sortCondition ref="P1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25"/>
  <sheetViews>
    <sheetView workbookViewId="0">
      <selection activeCell="E15" sqref="E15"/>
    </sheetView>
  </sheetViews>
  <sheetFormatPr defaultRowHeight="15" x14ac:dyDescent="0.25"/>
  <cols>
    <col min="1" max="1" width="12.28515625" style="3" customWidth="1"/>
    <col min="2" max="2" width="61.28515625" bestFit="1" customWidth="1"/>
    <col min="3" max="3" width="10" customWidth="1"/>
    <col min="4" max="4" width="9.140625" customWidth="1"/>
    <col min="5" max="5" width="12.7109375" bestFit="1" customWidth="1"/>
    <col min="7" max="10" width="13" customWidth="1"/>
    <col min="15" max="15" width="10.7109375" bestFit="1" customWidth="1"/>
  </cols>
  <sheetData>
    <row r="1" spans="1:15" x14ac:dyDescent="0.25">
      <c r="A1" s="4" t="s">
        <v>3</v>
      </c>
      <c r="B1" t="s">
        <v>1</v>
      </c>
      <c r="C1" t="s">
        <v>2</v>
      </c>
      <c r="D1" t="s">
        <v>5</v>
      </c>
      <c r="E1" t="s">
        <v>6</v>
      </c>
      <c r="F1" t="s">
        <v>30</v>
      </c>
      <c r="G1" t="s">
        <v>76</v>
      </c>
      <c r="H1" t="s">
        <v>77</v>
      </c>
      <c r="I1" t="s">
        <v>78</v>
      </c>
      <c r="J1" t="s">
        <v>71</v>
      </c>
      <c r="K1" t="s">
        <v>81</v>
      </c>
      <c r="L1" t="e">
        <f>MATCH(TRUE,'Count Down Calendar'!O6:O8,0)</f>
        <v>#N/A</v>
      </c>
      <c r="N1" s="5">
        <v>24</v>
      </c>
      <c r="O1" s="6"/>
    </row>
    <row r="2" spans="1:15" x14ac:dyDescent="0.25">
      <c r="A2" s="3">
        <v>24</v>
      </c>
      <c r="B2" t="s">
        <v>42</v>
      </c>
      <c r="C2" t="s">
        <v>4</v>
      </c>
      <c r="D2" t="s">
        <v>7</v>
      </c>
      <c r="E2" t="s">
        <v>8</v>
      </c>
      <c r="F2">
        <v>1</v>
      </c>
      <c r="G2" t="str">
        <f>CHOOSE(Table13[[#This Row],[Random]],Table13[[#This Row],[Answer]],Table13[[#This Row],[False 1]],Table13[[#This Row],[False 2]])</f>
        <v>CTRL+Z</v>
      </c>
      <c r="H2" t="str">
        <f>INDEX(Table13[[#This Row],[Answer]:[False 2]],,MOD(3,Table13[[#This Row],[Random]])+2)</f>
        <v>CTRL+C</v>
      </c>
      <c r="I2" s="18" t="str">
        <f>IF(Table13[[#This Row],[Random]]=1,Table13[[#This Row],[False 2]],IF(Table13[[#This Row],[Random]]=2,Table13[[#This Row],[Answer]],IF(Table13[[#This Row],[Random]]=3,Table13[[#This Row],[Answer]])))</f>
        <v>ALT+Z</v>
      </c>
      <c r="J2" s="5" t="e">
        <f>INDEX(Table13[[#This Row],[AA 1]:[AA 3]],,$L$1)=Table13[[#This Row],[Answer]]</f>
        <v>#N/A</v>
      </c>
      <c r="N2" s="5">
        <v>23</v>
      </c>
      <c r="O2" s="6"/>
    </row>
    <row r="3" spans="1:15" x14ac:dyDescent="0.25">
      <c r="A3" s="3">
        <v>23</v>
      </c>
      <c r="B3" t="s">
        <v>43</v>
      </c>
      <c r="C3">
        <v>1048576</v>
      </c>
      <c r="D3">
        <v>1058764</v>
      </c>
      <c r="E3">
        <v>1045768</v>
      </c>
      <c r="F3">
        <v>2</v>
      </c>
      <c r="G3">
        <f>CHOOSE(Table13[[#This Row],[Random]],Table13[[#This Row],[Answer]],Table13[[#This Row],[False 1]],Table13[[#This Row],[False 2]])</f>
        <v>1058764</v>
      </c>
      <c r="H3">
        <f>INDEX(Table13[[#This Row],[Answer]:[False 2]],,MOD(3,Table13[[#This Row],[Random]])+2)</f>
        <v>1045768</v>
      </c>
      <c r="I3" s="18">
        <f>IF(Table13[[#This Row],[Random]]=1,Table13[[#This Row],[False 2]],IF(Table13[[#This Row],[Random]]=2,Table13[[#This Row],[Answer]],IF(Table13[[#This Row],[Random]]=3,Table13[[#This Row],[Answer]])))</f>
        <v>1048576</v>
      </c>
      <c r="J3" s="5" t="e">
        <f>INDEX(Table13[[#This Row],[AA 1]:[AA 3]],,$L$1)=Table13[[#This Row],[Answer]]</f>
        <v>#N/A</v>
      </c>
      <c r="N3" s="5">
        <v>22</v>
      </c>
      <c r="O3" s="6"/>
    </row>
    <row r="4" spans="1:15" x14ac:dyDescent="0.25">
      <c r="A4" s="3">
        <v>22</v>
      </c>
      <c r="B4" t="s">
        <v>44</v>
      </c>
      <c r="C4" t="s">
        <v>9</v>
      </c>
      <c r="D4" t="s">
        <v>10</v>
      </c>
      <c r="E4" t="s">
        <v>11</v>
      </c>
      <c r="F4">
        <v>2</v>
      </c>
      <c r="G4" t="str">
        <f>CHOOSE(Table13[[#This Row],[Random]],Table13[[#This Row],[Answer]],Table13[[#This Row],[False 1]],Table13[[#This Row],[False 2]])</f>
        <v>DB &amp; FV</v>
      </c>
      <c r="H4" t="str">
        <f>INDEX(Table13[[#This Row],[Answer]:[False 2]],,MOD(3,Table13[[#This Row],[Random]])+2)</f>
        <v>SMALL &amp; MIN</v>
      </c>
      <c r="I4" s="18" t="str">
        <f>IF(Table13[[#This Row],[Random]]=1,Table13[[#This Row],[False 2]],IF(Table13[[#This Row],[Random]]=2,Table13[[#This Row],[Answer]],IF(Table13[[#This Row],[Random]]=3,Table13[[#This Row],[Answer]])))</f>
        <v>N &amp; T</v>
      </c>
      <c r="J4" s="5" t="e">
        <f>INDEX(Table13[[#This Row],[AA 1]:[AA 3]],,$L$1)=Table13[[#This Row],[Answer]]</f>
        <v>#N/A</v>
      </c>
      <c r="N4" s="5">
        <v>21</v>
      </c>
      <c r="O4" s="6"/>
    </row>
    <row r="5" spans="1:15" x14ac:dyDescent="0.25">
      <c r="A5" s="3">
        <v>21</v>
      </c>
      <c r="B5" t="s">
        <v>86</v>
      </c>
      <c r="C5" t="s">
        <v>13</v>
      </c>
      <c r="D5" t="s">
        <v>14</v>
      </c>
      <c r="E5" t="s">
        <v>15</v>
      </c>
      <c r="F5">
        <v>3</v>
      </c>
      <c r="G5" t="str">
        <f>CHOOSE(Table13[[#This Row],[Random]],Table13[[#This Row],[Answer]],Table13[[#This Row],[False 1]],Table13[[#This Row],[False 2]])</f>
        <v>F10</v>
      </c>
      <c r="H5" s="18" t="str">
        <f>INDEX(Table13[[#This Row],[Answer]:[False 2]],,MOD(3,Table13[[#This Row],[Random]])+2)</f>
        <v>CTRL+=</v>
      </c>
      <c r="I5" s="18" t="str">
        <f>IF(Table13[[#This Row],[Random]]=1,Table13[[#This Row],[False 2]],IF(Table13[[#This Row],[Random]]=2,Table13[[#This Row],[Answer]],IF(Table13[[#This Row],[Random]]=3,Table13[[#This Row],[Answer]])))</f>
        <v>ALT+=</v>
      </c>
      <c r="J5" s="5" t="e">
        <f>INDEX(Table13[[#This Row],[AA 1]:[AA 3]],,$L$1)=Table13[[#This Row],[Answer]]</f>
        <v>#N/A</v>
      </c>
      <c r="N5" s="5">
        <v>20</v>
      </c>
      <c r="O5" s="6"/>
    </row>
    <row r="6" spans="1:15" x14ac:dyDescent="0.25">
      <c r="A6" s="3">
        <v>20</v>
      </c>
      <c r="B6" t="s">
        <v>45</v>
      </c>
      <c r="C6" t="s">
        <v>16</v>
      </c>
      <c r="D6" t="s">
        <v>17</v>
      </c>
      <c r="E6" t="s">
        <v>18</v>
      </c>
      <c r="F6">
        <v>2</v>
      </c>
      <c r="G6" t="str">
        <f>CHOOSE(Table13[[#This Row],[Random]],Table13[[#This Row],[Answer]],Table13[[#This Row],[False 1]],Table13[[#This Row],[False 2]])</f>
        <v>CTRL+S</v>
      </c>
      <c r="H6" t="str">
        <f>INDEX(Table13[[#This Row],[Answer]:[False 2]],,MOD(3,Table13[[#This Row],[Random]])+2)</f>
        <v>ALT+S</v>
      </c>
      <c r="I6" s="18" t="str">
        <f>IF(Table13[[#This Row],[Random]]=1,Table13[[#This Row],[False 2]],IF(Table13[[#This Row],[Random]]=2,Table13[[#This Row],[Answer]],IF(Table13[[#This Row],[Random]]=3,Table13[[#This Row],[Answer]])))</f>
        <v>F12</v>
      </c>
      <c r="J6" s="5" t="e">
        <f>INDEX(Table13[[#This Row],[AA 1]:[AA 3]],,$L$1)=Table13[[#This Row],[Answer]]</f>
        <v>#N/A</v>
      </c>
      <c r="N6" s="5">
        <v>19</v>
      </c>
      <c r="O6" s="6"/>
    </row>
    <row r="7" spans="1:15" x14ac:dyDescent="0.25">
      <c r="A7" s="3">
        <v>19</v>
      </c>
      <c r="B7" t="s">
        <v>46</v>
      </c>
      <c r="C7">
        <v>16384</v>
      </c>
      <c r="D7">
        <v>15834</v>
      </c>
      <c r="E7">
        <v>16834</v>
      </c>
      <c r="F7">
        <v>2</v>
      </c>
      <c r="G7">
        <f>CHOOSE(Table13[[#This Row],[Random]],Table13[[#This Row],[Answer]],Table13[[#This Row],[False 1]],Table13[[#This Row],[False 2]])</f>
        <v>15834</v>
      </c>
      <c r="H7">
        <f>INDEX(Table13[[#This Row],[Answer]:[False 2]],,MOD(3,Table13[[#This Row],[Random]])+2)</f>
        <v>16834</v>
      </c>
      <c r="I7" s="18">
        <f>IF(Table13[[#This Row],[Random]]=1,Table13[[#This Row],[False 2]],IF(Table13[[#This Row],[Random]]=2,Table13[[#This Row],[Answer]],IF(Table13[[#This Row],[Random]]=3,Table13[[#This Row],[Answer]])))</f>
        <v>16384</v>
      </c>
      <c r="J7" s="5" t="e">
        <f>INDEX(Table13[[#This Row],[AA 1]:[AA 3]],,$L$1)=Table13[[#This Row],[Answer]]</f>
        <v>#N/A</v>
      </c>
      <c r="N7" s="5">
        <v>18</v>
      </c>
      <c r="O7" s="6"/>
    </row>
    <row r="8" spans="1:15" x14ac:dyDescent="0.25">
      <c r="A8" s="3">
        <v>18</v>
      </c>
      <c r="B8" t="s">
        <v>41</v>
      </c>
      <c r="C8" t="s">
        <v>19</v>
      </c>
      <c r="D8" t="s">
        <v>18</v>
      </c>
      <c r="E8" t="s">
        <v>20</v>
      </c>
      <c r="F8">
        <v>2</v>
      </c>
      <c r="G8" t="str">
        <f>CHOOSE(Table13[[#This Row],[Random]],Table13[[#This Row],[Answer]],Table13[[#This Row],[False 1]],Table13[[#This Row],[False 2]])</f>
        <v>ALT+S</v>
      </c>
      <c r="H8" t="str">
        <f>INDEX(Table13[[#This Row],[Answer]:[False 2]],,MOD(3,Table13[[#This Row],[Random]])+2)</f>
        <v>F8</v>
      </c>
      <c r="I8" s="18" t="str">
        <f>IF(Table13[[#This Row],[Random]]=1,Table13[[#This Row],[False 2]],IF(Table13[[#This Row],[Random]]=2,Table13[[#This Row],[Answer]],IF(Table13[[#This Row],[Random]]=3,Table13[[#This Row],[Answer]])))</f>
        <v>F7</v>
      </c>
      <c r="J8" s="5" t="e">
        <f>INDEX(Table13[[#This Row],[AA 1]:[AA 3]],,$L$1)=Table13[[#This Row],[Answer]]</f>
        <v>#N/A</v>
      </c>
      <c r="N8" s="5">
        <v>17</v>
      </c>
      <c r="O8" s="6"/>
    </row>
    <row r="9" spans="1:15" x14ac:dyDescent="0.25">
      <c r="A9" s="3">
        <v>17</v>
      </c>
      <c r="B9" t="s">
        <v>21</v>
      </c>
      <c r="C9" t="s">
        <v>22</v>
      </c>
      <c r="D9" t="s">
        <v>23</v>
      </c>
      <c r="E9" t="s">
        <v>24</v>
      </c>
      <c r="F9">
        <v>1</v>
      </c>
      <c r="G9" t="str">
        <f>CHOOSE(Table13[[#This Row],[Random]],Table13[[#This Row],[Answer]],Table13[[#This Row],[False 1]],Table13[[#This Row],[False 2]])</f>
        <v>ALT+ENTER</v>
      </c>
      <c r="H9" t="str">
        <f>INDEX(Table13[[#This Row],[Answer]:[False 2]],,MOD(3,Table13[[#This Row],[Random]])+2)</f>
        <v>CTRL+ENTER</v>
      </c>
      <c r="I9" s="18" t="str">
        <f>IF(Table13[[#This Row],[Random]]=1,Table13[[#This Row],[False 2]],IF(Table13[[#This Row],[Random]]=2,Table13[[#This Row],[Answer]],IF(Table13[[#This Row],[Random]]=3,Table13[[#This Row],[Answer]])))</f>
        <v>SHIFT+ENTER</v>
      </c>
      <c r="J9" s="5" t="e">
        <f>INDEX(Table13[[#This Row],[AA 1]:[AA 3]],,$L$1)=Table13[[#This Row],[Answer]]</f>
        <v>#N/A</v>
      </c>
      <c r="N9" s="5">
        <v>16</v>
      </c>
      <c r="O9" s="6"/>
    </row>
    <row r="10" spans="1:15" x14ac:dyDescent="0.25">
      <c r="A10" s="3">
        <v>16</v>
      </c>
      <c r="B10" t="s">
        <v>40</v>
      </c>
      <c r="C10" t="s">
        <v>25</v>
      </c>
      <c r="D10" t="s">
        <v>26</v>
      </c>
      <c r="E10" t="s">
        <v>27</v>
      </c>
      <c r="F10">
        <v>1</v>
      </c>
      <c r="G10" t="str">
        <f>CHOOSE(Table13[[#This Row],[Random]],Table13[[#This Row],[Answer]],Table13[[#This Row],[False 1]],Table13[[#This Row],[False 2]])</f>
        <v>Double Click Format Painter icon</v>
      </c>
      <c r="H10" t="str">
        <f>INDEX(Table13[[#This Row],[Answer]:[False 2]],,MOD(3,Table13[[#This Row],[Random]])+2)</f>
        <v>Hold down SHIFT while clicking the Format Painter icon</v>
      </c>
      <c r="I10" s="18" t="str">
        <f>IF(Table13[[#This Row],[Random]]=1,Table13[[#This Row],[False 2]],IF(Table13[[#This Row],[Random]]=2,Table13[[#This Row],[Answer]],IF(Table13[[#This Row],[Random]]=3,Table13[[#This Row],[Answer]])))</f>
        <v>Left click to apply the format</v>
      </c>
      <c r="J10" s="5" t="e">
        <f>INDEX(Table13[[#This Row],[AA 1]:[AA 3]],,$L$1)=Table13[[#This Row],[Answer]]</f>
        <v>#N/A</v>
      </c>
      <c r="N10" s="5">
        <v>15</v>
      </c>
      <c r="O10" s="6"/>
    </row>
    <row r="11" spans="1:15" x14ac:dyDescent="0.25">
      <c r="A11" s="3">
        <v>15</v>
      </c>
      <c r="B11" t="s">
        <v>39</v>
      </c>
      <c r="C11" t="s">
        <v>12</v>
      </c>
      <c r="D11" t="s">
        <v>28</v>
      </c>
      <c r="E11" t="s">
        <v>29</v>
      </c>
      <c r="F11">
        <v>3</v>
      </c>
      <c r="G11" t="str">
        <f>CHOOSE(Table13[[#This Row],[Random]],Table13[[#This Row],[Answer]],Table13[[#This Row],[False 1]],Table13[[#This Row],[False 2]])</f>
        <v>ALT+F3</v>
      </c>
      <c r="H11" s="18" t="str">
        <f>INDEX(Table13[[#This Row],[Answer]:[False 2]],,MOD(3,Table13[[#This Row],[Random]])+2)</f>
        <v>SHIFT+3</v>
      </c>
      <c r="I11" s="18" t="str">
        <f>IF(Table13[[#This Row],[Random]]=1,Table13[[#This Row],[False 2]],IF(Table13[[#This Row],[Random]]=2,Table13[[#This Row],[Answer]],IF(Table13[[#This Row],[Random]]=3,Table13[[#This Row],[Answer]])))</f>
        <v>F3</v>
      </c>
      <c r="J11" s="5" t="e">
        <f>INDEX(Table13[[#This Row],[AA 1]:[AA 3]],,$L$1)=Table13[[#This Row],[Answer]]</f>
        <v>#N/A</v>
      </c>
      <c r="N11" s="5">
        <v>14</v>
      </c>
      <c r="O11" s="6"/>
    </row>
    <row r="12" spans="1:15" x14ac:dyDescent="0.25">
      <c r="A12" s="3">
        <v>14</v>
      </c>
      <c r="B12" t="s">
        <v>38</v>
      </c>
      <c r="C12" t="s">
        <v>31</v>
      </c>
      <c r="D12" t="s">
        <v>32</v>
      </c>
      <c r="E12" t="s">
        <v>33</v>
      </c>
      <c r="F12">
        <v>1</v>
      </c>
      <c r="G12" t="str">
        <f>CHOOSE(Table13[[#This Row],[Random]],Table13[[#This Row],[Answer]],Table13[[#This Row],[False 1]],Table13[[#This Row],[False 2]])</f>
        <v>Multiplan</v>
      </c>
      <c r="H12" t="str">
        <f>INDEX(Table13[[#This Row],[Answer]:[False 2]],,MOD(3,Table13[[#This Row],[Random]])+2)</f>
        <v>Lotus 1-2-3</v>
      </c>
      <c r="I12" s="18" t="str">
        <f>IF(Table13[[#This Row],[Random]]=1,Table13[[#This Row],[False 2]],IF(Table13[[#This Row],[Random]]=2,Table13[[#This Row],[Answer]],IF(Table13[[#This Row],[Random]]=3,Table13[[#This Row],[Answer]])))</f>
        <v>MS Excel</v>
      </c>
      <c r="J12" s="5" t="e">
        <f>INDEX(Table13[[#This Row],[AA 1]:[AA 3]],,$L$1)=Table13[[#This Row],[Answer]]</f>
        <v>#N/A</v>
      </c>
      <c r="N12" s="5">
        <v>13</v>
      </c>
      <c r="O12" s="6"/>
    </row>
    <row r="13" spans="1:15" x14ac:dyDescent="0.25">
      <c r="A13" s="3">
        <v>13</v>
      </c>
      <c r="B13" t="s">
        <v>37</v>
      </c>
      <c r="C13" t="s">
        <v>49</v>
      </c>
      <c r="D13" t="s">
        <v>50</v>
      </c>
      <c r="E13" t="s">
        <v>51</v>
      </c>
      <c r="F13">
        <v>1</v>
      </c>
      <c r="G13" t="str">
        <f>CHOOSE(Table13[[#This Row],[Random]],Table13[[#This Row],[Answer]],Table13[[#This Row],[False 1]],Table13[[#This Row],[False 2]])</f>
        <v>Quick Access Toolbar</v>
      </c>
      <c r="H13" t="str">
        <f>INDEX(Table13[[#This Row],[Answer]:[False 2]],,MOD(3,Table13[[#This Row],[Random]])+2)</f>
        <v>Quick Accounting Table</v>
      </c>
      <c r="I13" s="18" t="str">
        <f>IF(Table13[[#This Row],[Random]]=1,Table13[[#This Row],[False 2]],IF(Table13[[#This Row],[Random]]=2,Table13[[#This Row],[Answer]],IF(Table13[[#This Row],[Random]]=3,Table13[[#This Row],[Answer]])))</f>
        <v>Quite A Task</v>
      </c>
      <c r="J13" s="5" t="e">
        <f>INDEX(Table13[[#This Row],[AA 1]:[AA 3]],,$L$1)=Table13[[#This Row],[Answer]]</f>
        <v>#N/A</v>
      </c>
      <c r="N13" s="5">
        <v>12</v>
      </c>
      <c r="O13" s="6"/>
    </row>
    <row r="14" spans="1:15" x14ac:dyDescent="0.25">
      <c r="A14" s="3">
        <v>12</v>
      </c>
      <c r="B14" t="s">
        <v>52</v>
      </c>
      <c r="C14" t="s">
        <v>75</v>
      </c>
      <c r="D14" t="s">
        <v>53</v>
      </c>
      <c r="E14" t="s">
        <v>54</v>
      </c>
      <c r="F14">
        <v>2</v>
      </c>
      <c r="G14" t="str">
        <f>CHOOSE(Table13[[#This Row],[Random]],Table13[[#This Row],[Answer]],Table13[[#This Row],[False 1]],Table13[[#This Row],[False 2]])</f>
        <v>Right</v>
      </c>
      <c r="H14" t="str">
        <f>INDEX(Table13[[#This Row],[Answer]:[False 2]],,MOD(3,Table13[[#This Row],[Random]])+2)</f>
        <v>Left</v>
      </c>
      <c r="I14" s="18" t="str">
        <f>IF(Table13[[#This Row],[Random]]=1,Table13[[#This Row],[False 2]],IF(Table13[[#This Row],[Random]]=2,Table13[[#This Row],[Answer]],IF(Table13[[#This Row],[Random]]=3,Table13[[#This Row],[Answer]])))</f>
        <v>Center</v>
      </c>
      <c r="J14" s="5" t="e">
        <f>INDEX(Table13[[#This Row],[AA 1]:[AA 3]],,$L$1)=Table13[[#This Row],[Answer]]</f>
        <v>#N/A</v>
      </c>
      <c r="N14" s="5">
        <v>11</v>
      </c>
      <c r="O14" s="6"/>
    </row>
    <row r="15" spans="1:15" x14ac:dyDescent="0.25">
      <c r="A15" s="3">
        <v>11</v>
      </c>
      <c r="B15" t="s">
        <v>47</v>
      </c>
      <c r="C15">
        <v>1985</v>
      </c>
      <c r="D15">
        <v>1987</v>
      </c>
      <c r="E15">
        <v>1986</v>
      </c>
      <c r="F15">
        <v>1</v>
      </c>
      <c r="G15">
        <f>CHOOSE(Table13[[#This Row],[Random]],Table13[[#This Row],[Answer]],Table13[[#This Row],[False 1]],Table13[[#This Row],[False 2]])</f>
        <v>1985</v>
      </c>
      <c r="H15">
        <f>INDEX(Table13[[#This Row],[Answer]:[False 2]],,MOD(3,Table13[[#This Row],[Random]])+2)</f>
        <v>1987</v>
      </c>
      <c r="I15" s="18">
        <f>IF(Table13[[#This Row],[Random]]=1,Table13[[#This Row],[False 2]],IF(Table13[[#This Row],[Random]]=2,Table13[[#This Row],[Answer]],IF(Table13[[#This Row],[Random]]=3,Table13[[#This Row],[Answer]])))</f>
        <v>1986</v>
      </c>
      <c r="J15" s="5" t="e">
        <f>INDEX(Table13[[#This Row],[AA 1]:[AA 3]],,$L$1)=Table13[[#This Row],[Answer]]</f>
        <v>#N/A</v>
      </c>
      <c r="N15" s="5">
        <v>10</v>
      </c>
      <c r="O15" s="6"/>
    </row>
    <row r="16" spans="1:15" x14ac:dyDescent="0.25">
      <c r="A16" s="3">
        <v>10</v>
      </c>
      <c r="B16" t="s">
        <v>48</v>
      </c>
      <c r="C16" t="s">
        <v>34</v>
      </c>
      <c r="D16" t="s">
        <v>35</v>
      </c>
      <c r="E16" t="s">
        <v>36</v>
      </c>
      <c r="F16">
        <v>3</v>
      </c>
      <c r="G16" t="str">
        <f>CHOOSE(Table13[[#This Row],[Random]],Table13[[#This Row],[Answer]],Table13[[#This Row],[False 1]],Table13[[#This Row],[False 2]])</f>
        <v>They came out at the same time</v>
      </c>
      <c r="H16" s="18" t="str">
        <f>INDEX(Table13[[#This Row],[Answer]:[False 2]],,MOD(3,Table13[[#This Row],[Random]])+2)</f>
        <v>Excel for the PC</v>
      </c>
      <c r="I16" s="18" t="str">
        <f>IF(Table13[[#This Row],[Random]]=1,Table13[[#This Row],[False 2]],IF(Table13[[#This Row],[Random]]=2,Table13[[#This Row],[Answer]],IF(Table13[[#This Row],[Random]]=3,Table13[[#This Row],[Answer]])))</f>
        <v>Excel for the Mac</v>
      </c>
      <c r="J16" s="5" t="e">
        <f>INDEX(Table13[[#This Row],[AA 1]:[AA 3]],,$L$1)=Table13[[#This Row],[Answer]]</f>
        <v>#N/A</v>
      </c>
      <c r="N16" s="5">
        <v>9</v>
      </c>
      <c r="O16" s="6"/>
    </row>
    <row r="17" spans="1:15" x14ac:dyDescent="0.25">
      <c r="A17" s="3">
        <v>9</v>
      </c>
      <c r="B17" t="s">
        <v>55</v>
      </c>
      <c r="C17" s="18" t="s">
        <v>56</v>
      </c>
      <c r="D17" t="s">
        <v>57</v>
      </c>
      <c r="E17" s="18" t="s">
        <v>58</v>
      </c>
      <c r="F17">
        <v>3</v>
      </c>
      <c r="G17" t="str">
        <f>CHOOSE(Table13[[#This Row],[Random]],Table13[[#This Row],[Answer]],Table13[[#This Row],[False 1]],Table13[[#This Row],[False 2]])</f>
        <v>DATEIF</v>
      </c>
      <c r="H17" s="18" t="str">
        <f>INDEX(Table13[[#This Row],[Answer]:[False 2]],,MOD(3,Table13[[#This Row],[Random]])+2)</f>
        <v>DIFFDATE</v>
      </c>
      <c r="I17" s="18" t="str">
        <f>IF(Table13[[#This Row],[Random]]=1,Table13[[#This Row],[False 2]],IF(Table13[[#This Row],[Random]]=2,Table13[[#This Row],[Answer]],IF(Table13[[#This Row],[Random]]=3,Table13[[#This Row],[Answer]])))</f>
        <v>DATEDIF</v>
      </c>
      <c r="J17" s="5" t="e">
        <f>INDEX(Table13[[#This Row],[AA 1]:[AA 3]],,$L$1)=Table13[[#This Row],[Answer]]</f>
        <v>#N/A</v>
      </c>
      <c r="N17" s="5">
        <v>8</v>
      </c>
      <c r="O17" s="6"/>
    </row>
    <row r="18" spans="1:15" x14ac:dyDescent="0.25">
      <c r="A18" s="3">
        <v>8</v>
      </c>
      <c r="B18" t="s">
        <v>69</v>
      </c>
      <c r="C18" t="s">
        <v>59</v>
      </c>
      <c r="D18" t="s">
        <v>60</v>
      </c>
      <c r="E18" t="s">
        <v>61</v>
      </c>
      <c r="F18">
        <v>1</v>
      </c>
      <c r="G18" t="str">
        <f>CHOOSE(Table13[[#This Row],[Random]],Table13[[#This Row],[Answer]],Table13[[#This Row],[False 1]],Table13[[#This Row],[False 2]])</f>
        <v>Excel 5.0</v>
      </c>
      <c r="H18" t="str">
        <f>INDEX(Table13[[#This Row],[Answer]:[False 2]],,MOD(3,Table13[[#This Row],[Random]])+2)</f>
        <v>Excel 95</v>
      </c>
      <c r="I18" s="18" t="str">
        <f>IF(Table13[[#This Row],[Random]]=1,Table13[[#This Row],[False 2]],IF(Table13[[#This Row],[Random]]=2,Table13[[#This Row],[Answer]],IF(Table13[[#This Row],[Random]]=3,Table13[[#This Row],[Answer]])))</f>
        <v>Excel 1.0</v>
      </c>
      <c r="J18" s="5" t="e">
        <f>INDEX(Table13[[#This Row],[AA 1]:[AA 3]],,$L$1)=Table13[[#This Row],[Answer]]</f>
        <v>#N/A</v>
      </c>
      <c r="N18" s="5">
        <v>7</v>
      </c>
      <c r="O18" s="6"/>
    </row>
    <row r="19" spans="1:15" x14ac:dyDescent="0.25">
      <c r="A19" s="3">
        <v>7</v>
      </c>
      <c r="B19" t="s">
        <v>91</v>
      </c>
      <c r="C19" t="s">
        <v>62</v>
      </c>
      <c r="D19" t="s">
        <v>63</v>
      </c>
      <c r="E19" t="s">
        <v>64</v>
      </c>
      <c r="F19">
        <v>1</v>
      </c>
      <c r="G19" t="str">
        <f>CHOOSE(Table13[[#This Row],[Random]],Table13[[#This Row],[Answer]],Table13[[#This Row],[False 1]],Table13[[#This Row],[False 2]])</f>
        <v>Switch between Excel windows</v>
      </c>
      <c r="H19" t="str">
        <f>INDEX(Table13[[#This Row],[Answer]:[False 2]],,MOD(3,Table13[[#This Row],[Random]])+2)</f>
        <v>Tab through worksheets</v>
      </c>
      <c r="I19" s="18" t="str">
        <f>IF(Table13[[#This Row],[Random]]=1,Table13[[#This Row],[False 2]],IF(Table13[[#This Row],[Random]]=2,Table13[[#This Row],[Answer]],IF(Table13[[#This Row],[Random]]=3,Table13[[#This Row],[Answer]])))</f>
        <v>Close Excel</v>
      </c>
      <c r="J19" s="5" t="e">
        <f>INDEX(Table13[[#This Row],[AA 1]:[AA 3]],,$L$1)=Table13[[#This Row],[Answer]]</f>
        <v>#N/A</v>
      </c>
      <c r="N19" s="5">
        <v>6</v>
      </c>
      <c r="O19" s="6"/>
    </row>
    <row r="20" spans="1:15" x14ac:dyDescent="0.25">
      <c r="A20" s="3">
        <v>6</v>
      </c>
      <c r="B20" t="s">
        <v>68</v>
      </c>
      <c r="C20" t="s">
        <v>65</v>
      </c>
      <c r="D20" t="s">
        <v>66</v>
      </c>
      <c r="E20" t="s">
        <v>67</v>
      </c>
      <c r="F20">
        <v>2</v>
      </c>
      <c r="G20" t="str">
        <f>CHOOSE(Table13[[#This Row],[Random]],Table13[[#This Row],[Answer]],Table13[[#This Row],[False 1]],Table13[[#This Row],[False 2]])</f>
        <v>SUMIFS</v>
      </c>
      <c r="H20" t="str">
        <f>INDEX(Table13[[#This Row],[Answer]:[False 2]],,MOD(3,Table13[[#This Row],[Random]])+2)</f>
        <v>FORMULATEXT</v>
      </c>
      <c r="I20" s="18" t="str">
        <f>IF(Table13[[#This Row],[Random]]=1,Table13[[#This Row],[False 2]],IF(Table13[[#This Row],[Random]]=2,Table13[[#This Row],[Answer]],IF(Table13[[#This Row],[Random]]=3,Table13[[#This Row],[Answer]])))</f>
        <v>AGGREGATE</v>
      </c>
      <c r="J20" s="5" t="e">
        <f>INDEX(Table13[[#This Row],[AA 1]:[AA 3]],,$L$1)=Table13[[#This Row],[Answer]]</f>
        <v>#N/A</v>
      </c>
      <c r="N20" s="5">
        <v>5</v>
      </c>
      <c r="O20" s="6"/>
    </row>
    <row r="21" spans="1:15" x14ac:dyDescent="0.25">
      <c r="A21" s="3">
        <v>5</v>
      </c>
      <c r="B21" t="s">
        <v>92</v>
      </c>
      <c r="C21">
        <v>64</v>
      </c>
      <c r="D21">
        <v>7</v>
      </c>
      <c r="E21">
        <v>255</v>
      </c>
      <c r="F21">
        <v>1</v>
      </c>
      <c r="G21">
        <f>CHOOSE(Table13[[#This Row],[Random]],Table13[[#This Row],[Answer]],Table13[[#This Row],[False 1]],Table13[[#This Row],[False 2]])</f>
        <v>64</v>
      </c>
      <c r="H21">
        <f>INDEX(Table13[[#This Row],[Answer]:[False 2]],,MOD(3,Table13[[#This Row],[Random]])+2)</f>
        <v>7</v>
      </c>
      <c r="I21" s="18">
        <f>IF(Table13[[#This Row],[Random]]=1,Table13[[#This Row],[False 2]],IF(Table13[[#This Row],[Random]]=2,Table13[[#This Row],[Answer]],IF(Table13[[#This Row],[Random]]=3,Table13[[#This Row],[Answer]])))</f>
        <v>255</v>
      </c>
      <c r="J21" s="5" t="e">
        <f>INDEX(Table13[[#This Row],[AA 1]:[AA 3]],,$L$1)=Table13[[#This Row],[Answer]]</f>
        <v>#N/A</v>
      </c>
      <c r="N21" s="5">
        <v>4</v>
      </c>
      <c r="O21" s="6"/>
    </row>
    <row r="22" spans="1:15" x14ac:dyDescent="0.25">
      <c r="A22" s="3">
        <v>4</v>
      </c>
      <c r="B22" t="s">
        <v>70</v>
      </c>
      <c r="C22" t="s">
        <v>71</v>
      </c>
      <c r="D22" t="s">
        <v>72</v>
      </c>
      <c r="E22" t="s">
        <v>73</v>
      </c>
      <c r="F22">
        <v>2</v>
      </c>
      <c r="G22" t="str">
        <f>CHOOSE(Table13[[#This Row],[Random]],Table13[[#This Row],[Answer]],Table13[[#This Row],[False 1]],Table13[[#This Row],[False 2]])</f>
        <v>VBE</v>
      </c>
      <c r="H22" t="str">
        <f>INDEX(Table13[[#This Row],[Answer]:[False 2]],,MOD(3,Table13[[#This Row],[Random]])+2)</f>
        <v>C++</v>
      </c>
      <c r="I22" s="18" t="str">
        <f>IF(Table13[[#This Row],[Random]]=1,Table13[[#This Row],[False 2]],IF(Table13[[#This Row],[Random]]=2,Table13[[#This Row],[Answer]],IF(Table13[[#This Row],[Random]]=3,Table13[[#This Row],[Answer]])))</f>
        <v>VBA</v>
      </c>
      <c r="J22" s="5" t="e">
        <f>INDEX(Table13[[#This Row],[AA 1]:[AA 3]],,$L$1)=Table13[[#This Row],[Answer]]</f>
        <v>#N/A</v>
      </c>
      <c r="N22" s="5">
        <v>3</v>
      </c>
      <c r="O22" s="6"/>
    </row>
    <row r="23" spans="1:15" x14ac:dyDescent="0.25">
      <c r="A23" s="3">
        <v>3</v>
      </c>
      <c r="B23" t="s">
        <v>83</v>
      </c>
      <c r="C23" t="s">
        <v>84</v>
      </c>
      <c r="D23" t="s">
        <v>15</v>
      </c>
      <c r="E23" t="s">
        <v>85</v>
      </c>
      <c r="F23">
        <v>2</v>
      </c>
      <c r="G23" t="str">
        <f>CHOOSE(Table13[[#This Row],[Random]],Table13[[#This Row],[Answer]],Table13[[#This Row],[False 1]],Table13[[#This Row],[False 2]])</f>
        <v>F10</v>
      </c>
      <c r="H23" t="str">
        <f>INDEX(Table13[[#This Row],[Answer]:[False 2]],,MOD(3,Table13[[#This Row],[Random]])+2)</f>
        <v>F6</v>
      </c>
      <c r="I23" s="18" t="str">
        <f>IF(Table13[[#This Row],[Random]]=1,Table13[[#This Row],[False 2]],IF(Table13[[#This Row],[Random]]=2,Table13[[#This Row],[Answer]],IF(Table13[[#This Row],[Random]]=3,Table13[[#This Row],[Answer]])))</f>
        <v>F4</v>
      </c>
      <c r="J23" s="5" t="e">
        <f>INDEX(Table13[[#This Row],[AA 1]:[AA 3]],,$L$1)=Table13[[#This Row],[Answer]]</f>
        <v>#N/A</v>
      </c>
      <c r="N23" s="5">
        <v>2</v>
      </c>
      <c r="O23" s="6"/>
    </row>
    <row r="24" spans="1:15" x14ac:dyDescent="0.25">
      <c r="A24" s="3">
        <v>2</v>
      </c>
      <c r="B24" t="s">
        <v>93</v>
      </c>
      <c r="C24">
        <v>439</v>
      </c>
      <c r="D24">
        <v>375</v>
      </c>
      <c r="E24" s="19">
        <v>611</v>
      </c>
      <c r="F24">
        <v>3</v>
      </c>
      <c r="G24">
        <f>CHOOSE(Table13[[#This Row],[Random]],Table13[[#This Row],[Answer]],Table13[[#This Row],[False 1]],Table13[[#This Row],[False 2]])</f>
        <v>611</v>
      </c>
      <c r="H24">
        <f>INDEX(Table13[[#This Row],[Answer]:[False 2]],,MOD(3,Table13[[#This Row],[Random]])+2)</f>
        <v>375</v>
      </c>
      <c r="I24" s="18">
        <f>IF(Table13[[#This Row],[Random]]=1,Table13[[#This Row],[False 2]],IF(Table13[[#This Row],[Random]]=2,Table13[[#This Row],[Answer]],IF(Table13[[#This Row],[Random]]=3,Table13[[#This Row],[Answer]])))</f>
        <v>439</v>
      </c>
      <c r="J24" s="5" t="e">
        <f>INDEX(Table13[[#This Row],[AA 1]:[AA 3]],,$L$1)=Table13[[#This Row],[Answer]]</f>
        <v>#N/A</v>
      </c>
      <c r="N24" s="5">
        <v>1</v>
      </c>
      <c r="O24" s="6"/>
    </row>
    <row r="25" spans="1:15" x14ac:dyDescent="0.25">
      <c r="A25" s="3">
        <v>1</v>
      </c>
      <c r="B25" t="s">
        <v>87</v>
      </c>
      <c r="C25" t="s">
        <v>88</v>
      </c>
      <c r="D25" t="s">
        <v>89</v>
      </c>
      <c r="E25" t="s">
        <v>90</v>
      </c>
      <c r="F25">
        <v>1</v>
      </c>
      <c r="G25" t="str">
        <f>CHOOSE(Table13[[#This Row],[Random]],Table13[[#This Row],[Answer]],Table13[[#This Row],[False 1]],Table13[[#This Row],[False 2]])</f>
        <v>Jan 1, 1900</v>
      </c>
      <c r="H25" t="str">
        <f>INDEX(Table13[[#This Row],[Answer]:[False 2]],,MOD(3,Table13[[#This Row],[Random]])+2)</f>
        <v>Jan 1, 1904</v>
      </c>
      <c r="I25" s="18" t="str">
        <f>IF(Table13[[#This Row],[Random]]=1,Table13[[#This Row],[False 2]],IF(Table13[[#This Row],[Random]]=2,Table13[[#This Row],[Answer]],IF(Table13[[#This Row],[Random]]=3,Table13[[#This Row],[Answer]])))</f>
        <v>Jan 1, 1800</v>
      </c>
      <c r="J25" s="5" t="e">
        <f>INDEX(Table13[[#This Row],[AA 1]:[AA 3]],,$L$1)=Table13[[#This Row],[Answer]]</f>
        <v>#N/A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Calendar</vt:lpstr>
      <vt:lpstr>Count Down Calendar</vt:lpstr>
      <vt:lpstr>Count Up Calendar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</dc:creator>
  <cp:lastModifiedBy>Mynda</cp:lastModifiedBy>
  <dcterms:created xsi:type="dcterms:W3CDTF">2014-11-21T11:49:29Z</dcterms:created>
  <dcterms:modified xsi:type="dcterms:W3CDTF">2015-11-25T00:00:49Z</dcterms:modified>
</cp:coreProperties>
</file>